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w\Documents\CSAL\Spencer\Drafts2021\Rep2-GenEq\"/>
    </mc:Choice>
  </mc:AlternateContent>
  <xr:revisionPtr revIDLastSave="0" documentId="13_ncr:1_{B430A939-2169-4409-A5FE-D6DF9573F066}" xr6:coauthVersionLast="46" xr6:coauthVersionMax="46" xr10:uidLastSave="{00000000-0000-0000-0000-000000000000}"/>
  <bookViews>
    <workbookView xWindow="-108" yWindow="-108" windowWidth="23256" windowHeight="12456" xr2:uid="{3E68B574-8AB9-496B-A70D-6CDD130F0F5E}"/>
  </bookViews>
  <sheets>
    <sheet name="Tab1.1" sheetId="5" r:id="rId1"/>
    <sheet name="Tab1.2" sheetId="1" r:id="rId2"/>
    <sheet name="Tab1.3" sheetId="2" r:id="rId3"/>
    <sheet name="Tab1.4" sheetId="3" r:id="rId4"/>
    <sheet name="Tab1.5" sheetId="4" r:id="rId5"/>
    <sheet name="Tab2.1" sheetId="6" r:id="rId6"/>
    <sheet name="Tab2.2" sheetId="7" r:id="rId7"/>
    <sheet name="Tab2.3" sheetId="8" r:id="rId8"/>
    <sheet name="Tab2.4" sheetId="9" r:id="rId9"/>
    <sheet name="Tab2.5" sheetId="10" r:id="rId10"/>
    <sheet name="Tab3.1" sheetId="11" r:id="rId11"/>
    <sheet name="Tab3.2" sheetId="12" r:id="rId12"/>
    <sheet name="Tab3.3" sheetId="13" r:id="rId13"/>
    <sheet name="Tab3.4" sheetId="14" r:id="rId14"/>
    <sheet name="Tab3.5" sheetId="15" r:id="rId15"/>
    <sheet name="Tab4.1" sheetId="17" r:id="rId16"/>
    <sheet name="Tab4.2" sheetId="16" r:id="rId17"/>
    <sheet name="Tab4.3" sheetId="18" r:id="rId18"/>
    <sheet name="Tab4.4" sheetId="19" r:id="rId19"/>
    <sheet name="Tab4.5" sheetId="20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17" l="1"/>
  <c r="H30" i="17"/>
  <c r="G30" i="17"/>
  <c r="D30" i="17"/>
  <c r="G29" i="17"/>
  <c r="D29" i="17"/>
  <c r="G28" i="17"/>
  <c r="D28" i="17"/>
  <c r="G27" i="17"/>
  <c r="D27" i="17"/>
  <c r="G23" i="17"/>
  <c r="D23" i="17"/>
  <c r="G22" i="17"/>
  <c r="D22" i="17"/>
  <c r="G21" i="17"/>
  <c r="D21" i="17"/>
  <c r="G20" i="17"/>
  <c r="D20" i="17"/>
  <c r="I16" i="17"/>
  <c r="H16" i="17"/>
  <c r="G16" i="17"/>
  <c r="D16" i="17"/>
  <c r="G15" i="17"/>
  <c r="D15" i="17"/>
  <c r="G14" i="17"/>
  <c r="D14" i="17"/>
  <c r="G13" i="17"/>
  <c r="D13" i="17"/>
  <c r="I16" i="18"/>
  <c r="H16" i="18"/>
  <c r="G16" i="18"/>
  <c r="D16" i="18"/>
  <c r="G15" i="18"/>
  <c r="D15" i="18"/>
  <c r="G14" i="18"/>
  <c r="D14" i="18"/>
  <c r="G13" i="18"/>
  <c r="D13" i="18"/>
  <c r="I30" i="16"/>
  <c r="H30" i="16"/>
  <c r="G30" i="16"/>
  <c r="D30" i="16"/>
  <c r="G29" i="16"/>
  <c r="G28" i="16"/>
  <c r="D28" i="16"/>
  <c r="G27" i="16"/>
  <c r="D27" i="16"/>
  <c r="I16" i="16"/>
  <c r="H16" i="16"/>
  <c r="G16" i="16"/>
  <c r="D16" i="16"/>
  <c r="G15" i="16"/>
  <c r="D15" i="16"/>
  <c r="G14" i="16"/>
  <c r="D14" i="16"/>
  <c r="G13" i="16"/>
  <c r="D13" i="16"/>
  <c r="G23" i="16"/>
  <c r="D23" i="16"/>
  <c r="G22" i="16"/>
  <c r="D22" i="16"/>
  <c r="G21" i="16"/>
  <c r="D21" i="16"/>
  <c r="G20" i="16"/>
  <c r="D20" i="16"/>
  <c r="G9" i="16"/>
  <c r="D9" i="16"/>
  <c r="G8" i="16"/>
  <c r="D8" i="16"/>
  <c r="G7" i="16"/>
  <c r="D7" i="16"/>
  <c r="G6" i="16"/>
  <c r="D6" i="16"/>
  <c r="F34" i="15" l="1"/>
  <c r="D34" i="15"/>
  <c r="E34" i="15" s="1"/>
  <c r="C34" i="15"/>
  <c r="B34" i="15"/>
  <c r="E32" i="15"/>
  <c r="C32" i="15"/>
  <c r="E31" i="15"/>
  <c r="C31" i="15"/>
  <c r="F26" i="15"/>
  <c r="D26" i="15"/>
  <c r="E26" i="15" s="1"/>
  <c r="B26" i="15"/>
  <c r="C26" i="15" s="1"/>
  <c r="E24" i="15"/>
  <c r="C24" i="15"/>
  <c r="E23" i="15"/>
  <c r="C23" i="15"/>
  <c r="F18" i="15"/>
  <c r="D18" i="15"/>
  <c r="B18" i="15"/>
  <c r="E18" i="15" s="1"/>
  <c r="E16" i="15"/>
  <c r="C16" i="15"/>
  <c r="E15" i="15"/>
  <c r="C15" i="15"/>
  <c r="F10" i="15"/>
  <c r="D10" i="15"/>
  <c r="E10" i="15" s="1"/>
  <c r="C10" i="15"/>
  <c r="B10" i="15"/>
  <c r="E8" i="15"/>
  <c r="C8" i="15"/>
  <c r="E7" i="15"/>
  <c r="C7" i="15"/>
  <c r="F34" i="14"/>
  <c r="D34" i="14"/>
  <c r="E34" i="14" s="1"/>
  <c r="B34" i="14"/>
  <c r="C34" i="14" s="1"/>
  <c r="E33" i="14"/>
  <c r="C33" i="14"/>
  <c r="E32" i="14"/>
  <c r="C32" i="14"/>
  <c r="E31" i="14"/>
  <c r="C31" i="14"/>
  <c r="F26" i="14"/>
  <c r="E26" i="14"/>
  <c r="D26" i="14"/>
  <c r="B26" i="14"/>
  <c r="C26" i="14" s="1"/>
  <c r="E25" i="14"/>
  <c r="C25" i="14"/>
  <c r="E24" i="14"/>
  <c r="C24" i="14"/>
  <c r="E23" i="14"/>
  <c r="C23" i="14"/>
  <c r="F18" i="14"/>
  <c r="D18" i="14"/>
  <c r="B18" i="14"/>
  <c r="E18" i="14" s="1"/>
  <c r="E17" i="14"/>
  <c r="C17" i="14"/>
  <c r="E16" i="14"/>
  <c r="C16" i="14"/>
  <c r="E15" i="14"/>
  <c r="C15" i="14"/>
  <c r="F10" i="14"/>
  <c r="E10" i="14"/>
  <c r="D10" i="14"/>
  <c r="C10" i="14"/>
  <c r="B10" i="14"/>
  <c r="E8" i="14"/>
  <c r="C8" i="14"/>
  <c r="E7" i="14"/>
  <c r="C7" i="14"/>
  <c r="F34" i="13"/>
  <c r="D34" i="13"/>
  <c r="C34" i="13" s="1"/>
  <c r="B34" i="13"/>
  <c r="E33" i="13"/>
  <c r="C33" i="13"/>
  <c r="E32" i="13"/>
  <c r="C32" i="13"/>
  <c r="E31" i="13"/>
  <c r="C31" i="13"/>
  <c r="F26" i="13"/>
  <c r="D26" i="13"/>
  <c r="E26" i="13" s="1"/>
  <c r="B26" i="13"/>
  <c r="E25" i="13"/>
  <c r="C25" i="13"/>
  <c r="E24" i="13"/>
  <c r="C24" i="13"/>
  <c r="E23" i="13"/>
  <c r="C23" i="13"/>
  <c r="F18" i="13"/>
  <c r="D18" i="13"/>
  <c r="E18" i="13" s="1"/>
  <c r="B18" i="13"/>
  <c r="C18" i="13" s="1"/>
  <c r="E17" i="13"/>
  <c r="C17" i="13"/>
  <c r="E16" i="13"/>
  <c r="C16" i="13"/>
  <c r="E15" i="13"/>
  <c r="C15" i="13"/>
  <c r="F10" i="13"/>
  <c r="E10" i="13"/>
  <c r="D10" i="13"/>
  <c r="B10" i="13"/>
  <c r="C10" i="13" s="1"/>
  <c r="E9" i="13"/>
  <c r="C9" i="13"/>
  <c r="E8" i="13"/>
  <c r="C8" i="13"/>
  <c r="E7" i="13"/>
  <c r="C7" i="13"/>
  <c r="F34" i="12"/>
  <c r="D34" i="12"/>
  <c r="B34" i="12"/>
  <c r="E34" i="12" s="1"/>
  <c r="E33" i="12"/>
  <c r="C33" i="12"/>
  <c r="E32" i="12"/>
  <c r="C32" i="12"/>
  <c r="E31" i="12"/>
  <c r="C31" i="12"/>
  <c r="F26" i="12"/>
  <c r="E26" i="12"/>
  <c r="D26" i="12"/>
  <c r="C26" i="12"/>
  <c r="B26" i="12"/>
  <c r="E25" i="12"/>
  <c r="C25" i="12"/>
  <c r="E24" i="12"/>
  <c r="C24" i="12"/>
  <c r="E23" i="12"/>
  <c r="C23" i="12"/>
  <c r="F18" i="12"/>
  <c r="D18" i="12"/>
  <c r="C18" i="12"/>
  <c r="B18" i="12"/>
  <c r="E18" i="12" s="1"/>
  <c r="E17" i="12"/>
  <c r="C17" i="12"/>
  <c r="E16" i="12"/>
  <c r="C16" i="12"/>
  <c r="E15" i="12"/>
  <c r="C15" i="12"/>
  <c r="F10" i="12"/>
  <c r="E10" i="12"/>
  <c r="D10" i="12"/>
  <c r="C10" i="12"/>
  <c r="B10" i="12"/>
  <c r="E9" i="12"/>
  <c r="C9" i="12"/>
  <c r="E8" i="12"/>
  <c r="C8" i="12"/>
  <c r="E7" i="12"/>
  <c r="C7" i="12"/>
  <c r="F34" i="11"/>
  <c r="D34" i="11"/>
  <c r="C34" i="11" s="1"/>
  <c r="B34" i="11"/>
  <c r="E33" i="11"/>
  <c r="C33" i="11"/>
  <c r="E32" i="11"/>
  <c r="C32" i="11"/>
  <c r="E31" i="11"/>
  <c r="C31" i="11"/>
  <c r="F26" i="11"/>
  <c r="D26" i="11"/>
  <c r="E26" i="11" s="1"/>
  <c r="B26" i="11"/>
  <c r="E25" i="11"/>
  <c r="C25" i="11"/>
  <c r="E24" i="11"/>
  <c r="C24" i="11"/>
  <c r="E23" i="11"/>
  <c r="C23" i="11"/>
  <c r="F18" i="11"/>
  <c r="D18" i="11"/>
  <c r="E18" i="11" s="1"/>
  <c r="B18" i="11"/>
  <c r="C18" i="11" s="1"/>
  <c r="E17" i="11"/>
  <c r="C17" i="11"/>
  <c r="E16" i="11"/>
  <c r="C16" i="11"/>
  <c r="E15" i="11"/>
  <c r="C15" i="11"/>
  <c r="F10" i="11"/>
  <c r="E10" i="11"/>
  <c r="D10" i="11"/>
  <c r="B10" i="11"/>
  <c r="C10" i="11" s="1"/>
  <c r="E9" i="11"/>
  <c r="C9" i="11"/>
  <c r="E8" i="11"/>
  <c r="C8" i="11"/>
  <c r="E7" i="11"/>
  <c r="C7" i="11"/>
  <c r="E34" i="11" l="1"/>
  <c r="E34" i="13"/>
  <c r="C34" i="12"/>
  <c r="C18" i="14"/>
  <c r="C18" i="15"/>
  <c r="C26" i="11"/>
  <c r="C26" i="13"/>
  <c r="N34" i="10" l="1"/>
  <c r="L34" i="10"/>
  <c r="M34" i="10" s="1"/>
  <c r="J34" i="10"/>
  <c r="K34" i="10" s="1"/>
  <c r="I34" i="10"/>
  <c r="H34" i="10"/>
  <c r="G34" i="10"/>
  <c r="F34" i="10"/>
  <c r="D34" i="10"/>
  <c r="E34" i="10" s="1"/>
  <c r="B34" i="10"/>
  <c r="C34" i="10" s="1"/>
  <c r="M32" i="10"/>
  <c r="K32" i="10"/>
  <c r="I32" i="10"/>
  <c r="G32" i="10"/>
  <c r="E32" i="10"/>
  <c r="C32" i="10"/>
  <c r="M31" i="10"/>
  <c r="K31" i="10"/>
  <c r="I31" i="10"/>
  <c r="G31" i="10"/>
  <c r="E31" i="10"/>
  <c r="C31" i="10"/>
  <c r="N26" i="10"/>
  <c r="M26" i="10"/>
  <c r="L26" i="10"/>
  <c r="K26" i="10"/>
  <c r="J26" i="10"/>
  <c r="H26" i="10"/>
  <c r="I26" i="10" s="1"/>
  <c r="F26" i="10"/>
  <c r="G26" i="10" s="1"/>
  <c r="E26" i="10"/>
  <c r="D26" i="10"/>
  <c r="C26" i="10"/>
  <c r="B26" i="10"/>
  <c r="M24" i="10"/>
  <c r="K24" i="10"/>
  <c r="I24" i="10"/>
  <c r="G24" i="10"/>
  <c r="E24" i="10"/>
  <c r="C24" i="10"/>
  <c r="M23" i="10"/>
  <c r="K23" i="10"/>
  <c r="I23" i="10"/>
  <c r="G23" i="10"/>
  <c r="E23" i="10"/>
  <c r="C23" i="10"/>
  <c r="N18" i="10"/>
  <c r="L18" i="10"/>
  <c r="M18" i="10" s="1"/>
  <c r="J18" i="10"/>
  <c r="K18" i="10" s="1"/>
  <c r="H18" i="10"/>
  <c r="I18" i="10" s="1"/>
  <c r="F18" i="10"/>
  <c r="G18" i="10" s="1"/>
  <c r="D18" i="10"/>
  <c r="E18" i="10" s="1"/>
  <c r="B18" i="10"/>
  <c r="C18" i="10" s="1"/>
  <c r="M16" i="10"/>
  <c r="K16" i="10"/>
  <c r="I16" i="10"/>
  <c r="G16" i="10"/>
  <c r="E16" i="10"/>
  <c r="C16" i="10"/>
  <c r="M15" i="10"/>
  <c r="K15" i="10"/>
  <c r="I15" i="10"/>
  <c r="G15" i="10"/>
  <c r="E15" i="10"/>
  <c r="C15" i="10"/>
  <c r="N10" i="10"/>
  <c r="M10" i="10"/>
  <c r="L10" i="10"/>
  <c r="J10" i="10"/>
  <c r="K10" i="10" s="1"/>
  <c r="H10" i="10"/>
  <c r="I10" i="10" s="1"/>
  <c r="G10" i="10"/>
  <c r="F10" i="10"/>
  <c r="E10" i="10"/>
  <c r="D10" i="10"/>
  <c r="B10" i="10"/>
  <c r="C10" i="10" s="1"/>
  <c r="M8" i="10"/>
  <c r="K8" i="10"/>
  <c r="I8" i="10"/>
  <c r="G8" i="10"/>
  <c r="E8" i="10"/>
  <c r="C8" i="10"/>
  <c r="M7" i="10"/>
  <c r="K7" i="10"/>
  <c r="I7" i="10"/>
  <c r="G7" i="10"/>
  <c r="E7" i="10"/>
  <c r="C7" i="10"/>
  <c r="N34" i="9"/>
  <c r="L34" i="9"/>
  <c r="M34" i="9" s="1"/>
  <c r="J34" i="9"/>
  <c r="K34" i="9" s="1"/>
  <c r="H34" i="9"/>
  <c r="I34" i="9" s="1"/>
  <c r="F34" i="9"/>
  <c r="G34" i="9" s="1"/>
  <c r="D34" i="9"/>
  <c r="E34" i="9" s="1"/>
  <c r="B34" i="9"/>
  <c r="C34" i="9" s="1"/>
  <c r="E33" i="9"/>
  <c r="C33" i="9"/>
  <c r="M32" i="9"/>
  <c r="K32" i="9"/>
  <c r="I32" i="9"/>
  <c r="G32" i="9"/>
  <c r="E32" i="9"/>
  <c r="C32" i="9"/>
  <c r="M31" i="9"/>
  <c r="K31" i="9"/>
  <c r="I31" i="9"/>
  <c r="G31" i="9"/>
  <c r="E31" i="9"/>
  <c r="C31" i="9"/>
  <c r="N26" i="9"/>
  <c r="L26" i="9"/>
  <c r="M26" i="9" s="1"/>
  <c r="K26" i="9"/>
  <c r="J26" i="9"/>
  <c r="I26" i="9"/>
  <c r="H26" i="9"/>
  <c r="G26" i="9"/>
  <c r="F26" i="9"/>
  <c r="D26" i="9"/>
  <c r="E26" i="9" s="1"/>
  <c r="C26" i="9"/>
  <c r="B26" i="9"/>
  <c r="E25" i="9"/>
  <c r="C25" i="9"/>
  <c r="M24" i="9"/>
  <c r="K24" i="9"/>
  <c r="I24" i="9"/>
  <c r="G24" i="9"/>
  <c r="E24" i="9"/>
  <c r="C24" i="9"/>
  <c r="M23" i="9"/>
  <c r="K23" i="9"/>
  <c r="I23" i="9"/>
  <c r="G23" i="9"/>
  <c r="E23" i="9"/>
  <c r="C23" i="9"/>
  <c r="N18" i="9"/>
  <c r="L18" i="9"/>
  <c r="M18" i="9" s="1"/>
  <c r="J18" i="9"/>
  <c r="K18" i="9" s="1"/>
  <c r="H18" i="9"/>
  <c r="I18" i="9" s="1"/>
  <c r="F18" i="9"/>
  <c r="G18" i="9" s="1"/>
  <c r="D18" i="9"/>
  <c r="E18" i="9" s="1"/>
  <c r="B18" i="9"/>
  <c r="C18" i="9" s="1"/>
  <c r="E17" i="9"/>
  <c r="C17" i="9"/>
  <c r="M16" i="9"/>
  <c r="K16" i="9"/>
  <c r="I16" i="9"/>
  <c r="G16" i="9"/>
  <c r="E16" i="9"/>
  <c r="C16" i="9"/>
  <c r="M15" i="9"/>
  <c r="K15" i="9"/>
  <c r="I15" i="9"/>
  <c r="G15" i="9"/>
  <c r="E15" i="9"/>
  <c r="C15" i="9"/>
  <c r="N10" i="9"/>
  <c r="L10" i="9"/>
  <c r="J10" i="9"/>
  <c r="M10" i="9" s="1"/>
  <c r="I10" i="9"/>
  <c r="H10" i="9"/>
  <c r="G10" i="9"/>
  <c r="F10" i="9"/>
  <c r="D10" i="9"/>
  <c r="B10" i="9"/>
  <c r="E10" i="9" s="1"/>
  <c r="M8" i="9"/>
  <c r="K8" i="9"/>
  <c r="I8" i="9"/>
  <c r="G8" i="9"/>
  <c r="E8" i="9"/>
  <c r="C8" i="9"/>
  <c r="M7" i="9"/>
  <c r="K7" i="9"/>
  <c r="I7" i="9"/>
  <c r="G7" i="9"/>
  <c r="E7" i="9"/>
  <c r="C7" i="9"/>
  <c r="N34" i="8"/>
  <c r="L34" i="8"/>
  <c r="M34" i="8" s="1"/>
  <c r="J34" i="8"/>
  <c r="K34" i="8" s="1"/>
  <c r="H34" i="8"/>
  <c r="I34" i="8" s="1"/>
  <c r="F34" i="8"/>
  <c r="G34" i="8" s="1"/>
  <c r="D34" i="8"/>
  <c r="E34" i="8" s="1"/>
  <c r="B34" i="8"/>
  <c r="C34" i="8" s="1"/>
  <c r="M33" i="8"/>
  <c r="K33" i="8"/>
  <c r="E33" i="8"/>
  <c r="C33" i="8"/>
  <c r="M32" i="8"/>
  <c r="K32" i="8"/>
  <c r="I32" i="8"/>
  <c r="G32" i="8"/>
  <c r="E32" i="8"/>
  <c r="C32" i="8"/>
  <c r="M31" i="8"/>
  <c r="K31" i="8"/>
  <c r="I31" i="8"/>
  <c r="G31" i="8"/>
  <c r="E31" i="8"/>
  <c r="C31" i="8"/>
  <c r="N26" i="8"/>
  <c r="M26" i="8"/>
  <c r="L26" i="8"/>
  <c r="K26" i="8"/>
  <c r="J26" i="8"/>
  <c r="H26" i="8"/>
  <c r="I26" i="8" s="1"/>
  <c r="G26" i="8"/>
  <c r="F26" i="8"/>
  <c r="E26" i="8"/>
  <c r="D26" i="8"/>
  <c r="C26" i="8"/>
  <c r="B26" i="8"/>
  <c r="M25" i="8"/>
  <c r="K25" i="8"/>
  <c r="I25" i="8"/>
  <c r="G25" i="8"/>
  <c r="E25" i="8"/>
  <c r="C25" i="8"/>
  <c r="M24" i="8"/>
  <c r="K24" i="8"/>
  <c r="I24" i="8"/>
  <c r="G24" i="8"/>
  <c r="E24" i="8"/>
  <c r="C24" i="8"/>
  <c r="M23" i="8"/>
  <c r="K23" i="8"/>
  <c r="I23" i="8"/>
  <c r="G23" i="8"/>
  <c r="E23" i="8"/>
  <c r="C23" i="8"/>
  <c r="N18" i="8"/>
  <c r="L18" i="8"/>
  <c r="M18" i="8" s="1"/>
  <c r="J18" i="8"/>
  <c r="K18" i="8" s="1"/>
  <c r="H18" i="8"/>
  <c r="I18" i="8" s="1"/>
  <c r="F18" i="8"/>
  <c r="G18" i="8" s="1"/>
  <c r="D18" i="8"/>
  <c r="E18" i="8" s="1"/>
  <c r="B18" i="8"/>
  <c r="C18" i="8" s="1"/>
  <c r="E17" i="8"/>
  <c r="C17" i="8"/>
  <c r="M16" i="8"/>
  <c r="K16" i="8"/>
  <c r="I16" i="8"/>
  <c r="G16" i="8"/>
  <c r="E16" i="8"/>
  <c r="C16" i="8"/>
  <c r="M15" i="8"/>
  <c r="K15" i="8"/>
  <c r="I15" i="8"/>
  <c r="G15" i="8"/>
  <c r="E15" i="8"/>
  <c r="C15" i="8"/>
  <c r="N10" i="8"/>
  <c r="L10" i="8"/>
  <c r="J10" i="8"/>
  <c r="M10" i="8" s="1"/>
  <c r="I10" i="8"/>
  <c r="H10" i="8"/>
  <c r="G10" i="8"/>
  <c r="F10" i="8"/>
  <c r="D10" i="8"/>
  <c r="B10" i="8"/>
  <c r="E10" i="8" s="1"/>
  <c r="E9" i="8"/>
  <c r="C9" i="8"/>
  <c r="M8" i="8"/>
  <c r="K8" i="8"/>
  <c r="I8" i="8"/>
  <c r="G8" i="8"/>
  <c r="E8" i="8"/>
  <c r="C8" i="8"/>
  <c r="M7" i="8"/>
  <c r="K7" i="8"/>
  <c r="I7" i="8"/>
  <c r="G7" i="8"/>
  <c r="E7" i="8"/>
  <c r="C7" i="8"/>
  <c r="N34" i="7"/>
  <c r="L34" i="7"/>
  <c r="M34" i="7" s="1"/>
  <c r="J34" i="7"/>
  <c r="K34" i="7" s="1"/>
  <c r="H34" i="7"/>
  <c r="I34" i="7" s="1"/>
  <c r="F34" i="7"/>
  <c r="G34" i="7" s="1"/>
  <c r="D34" i="7"/>
  <c r="E34" i="7" s="1"/>
  <c r="B34" i="7"/>
  <c r="C34" i="7" s="1"/>
  <c r="E33" i="7"/>
  <c r="C33" i="7"/>
  <c r="M32" i="7"/>
  <c r="K32" i="7"/>
  <c r="I32" i="7"/>
  <c r="G32" i="7"/>
  <c r="E32" i="7"/>
  <c r="C32" i="7"/>
  <c r="M31" i="7"/>
  <c r="K31" i="7"/>
  <c r="I31" i="7"/>
  <c r="G31" i="7"/>
  <c r="E31" i="7"/>
  <c r="C31" i="7"/>
  <c r="N26" i="7"/>
  <c r="M26" i="7"/>
  <c r="L26" i="7"/>
  <c r="K26" i="7"/>
  <c r="J26" i="7"/>
  <c r="H26" i="7"/>
  <c r="I26" i="7" s="1"/>
  <c r="G26" i="7"/>
  <c r="F26" i="7"/>
  <c r="E26" i="7"/>
  <c r="D26" i="7"/>
  <c r="C26" i="7"/>
  <c r="B26" i="7"/>
  <c r="E25" i="7"/>
  <c r="C25" i="7"/>
  <c r="M24" i="7"/>
  <c r="K24" i="7"/>
  <c r="E24" i="7"/>
  <c r="C24" i="7"/>
  <c r="M23" i="7"/>
  <c r="K23" i="7"/>
  <c r="I23" i="7"/>
  <c r="G23" i="7"/>
  <c r="E23" i="7"/>
  <c r="C23" i="7"/>
  <c r="N18" i="7"/>
  <c r="L18" i="7"/>
  <c r="M18" i="7" s="1"/>
  <c r="J18" i="7"/>
  <c r="K18" i="7" s="1"/>
  <c r="H18" i="7"/>
  <c r="I18" i="7" s="1"/>
  <c r="F18" i="7"/>
  <c r="G18" i="7" s="1"/>
  <c r="D18" i="7"/>
  <c r="E18" i="7" s="1"/>
  <c r="B18" i="7"/>
  <c r="C18" i="7" s="1"/>
  <c r="M17" i="7"/>
  <c r="K17" i="7"/>
  <c r="E17" i="7"/>
  <c r="C17" i="7"/>
  <c r="M16" i="7"/>
  <c r="K16" i="7"/>
  <c r="I16" i="7"/>
  <c r="G16" i="7"/>
  <c r="E16" i="7"/>
  <c r="C16" i="7"/>
  <c r="M15" i="7"/>
  <c r="K15" i="7"/>
  <c r="I15" i="7"/>
  <c r="G15" i="7"/>
  <c r="E15" i="7"/>
  <c r="C15" i="7"/>
  <c r="N10" i="7"/>
  <c r="M10" i="7"/>
  <c r="L10" i="7"/>
  <c r="K10" i="7"/>
  <c r="J10" i="7"/>
  <c r="H10" i="7"/>
  <c r="F10" i="7"/>
  <c r="G10" i="7" s="1"/>
  <c r="E10" i="7"/>
  <c r="D10" i="7"/>
  <c r="C10" i="7"/>
  <c r="B10" i="7"/>
  <c r="M9" i="7"/>
  <c r="K9" i="7"/>
  <c r="E9" i="7"/>
  <c r="C9" i="7"/>
  <c r="M8" i="7"/>
  <c r="K8" i="7"/>
  <c r="I8" i="7"/>
  <c r="G8" i="7"/>
  <c r="E8" i="7"/>
  <c r="C8" i="7"/>
  <c r="M7" i="7"/>
  <c r="K7" i="7"/>
  <c r="I7" i="7"/>
  <c r="G7" i="7"/>
  <c r="E7" i="7"/>
  <c r="C7" i="7"/>
  <c r="N34" i="6"/>
  <c r="L34" i="6"/>
  <c r="M34" i="6" s="1"/>
  <c r="J34" i="6"/>
  <c r="K34" i="6" s="1"/>
  <c r="H34" i="6"/>
  <c r="I34" i="6" s="1"/>
  <c r="F34" i="6"/>
  <c r="G34" i="6" s="1"/>
  <c r="D34" i="6"/>
  <c r="E34" i="6" s="1"/>
  <c r="B34" i="6"/>
  <c r="C34" i="6" s="1"/>
  <c r="M33" i="6"/>
  <c r="K33" i="6"/>
  <c r="E33" i="6"/>
  <c r="C33" i="6"/>
  <c r="M32" i="6"/>
  <c r="K32" i="6"/>
  <c r="I32" i="6"/>
  <c r="G32" i="6"/>
  <c r="E32" i="6"/>
  <c r="C32" i="6"/>
  <c r="M31" i="6"/>
  <c r="K31" i="6"/>
  <c r="I31" i="6"/>
  <c r="G31" i="6"/>
  <c r="E31" i="6"/>
  <c r="C31" i="6"/>
  <c r="N26" i="6"/>
  <c r="M26" i="6"/>
  <c r="L26" i="6"/>
  <c r="K26" i="6"/>
  <c r="J26" i="6"/>
  <c r="H26" i="6"/>
  <c r="I26" i="6" s="1"/>
  <c r="G26" i="6"/>
  <c r="F26" i="6"/>
  <c r="E26" i="6"/>
  <c r="D26" i="6"/>
  <c r="C26" i="6"/>
  <c r="B26" i="6"/>
  <c r="M25" i="6"/>
  <c r="K25" i="6"/>
  <c r="E25" i="6"/>
  <c r="C25" i="6"/>
  <c r="M24" i="6"/>
  <c r="K24" i="6"/>
  <c r="I24" i="6"/>
  <c r="G24" i="6"/>
  <c r="E24" i="6"/>
  <c r="C24" i="6"/>
  <c r="M23" i="6"/>
  <c r="K23" i="6"/>
  <c r="I23" i="6"/>
  <c r="G23" i="6"/>
  <c r="E23" i="6"/>
  <c r="C23" i="6"/>
  <c r="N18" i="6"/>
  <c r="L18" i="6"/>
  <c r="M18" i="6" s="1"/>
  <c r="J18" i="6"/>
  <c r="K18" i="6" s="1"/>
  <c r="H18" i="6"/>
  <c r="I18" i="6" s="1"/>
  <c r="F18" i="6"/>
  <c r="G18" i="6" s="1"/>
  <c r="D18" i="6"/>
  <c r="E18" i="6" s="1"/>
  <c r="B18" i="6"/>
  <c r="C18" i="6" s="1"/>
  <c r="M17" i="6"/>
  <c r="K17" i="6"/>
  <c r="E17" i="6"/>
  <c r="C17" i="6"/>
  <c r="M16" i="6"/>
  <c r="K16" i="6"/>
  <c r="I16" i="6"/>
  <c r="G16" i="6"/>
  <c r="E16" i="6"/>
  <c r="C16" i="6"/>
  <c r="M15" i="6"/>
  <c r="K15" i="6"/>
  <c r="I15" i="6"/>
  <c r="G15" i="6"/>
  <c r="E15" i="6"/>
  <c r="C15" i="6"/>
  <c r="N10" i="6"/>
  <c r="L10" i="6"/>
  <c r="J10" i="6"/>
  <c r="M10" i="6" s="1"/>
  <c r="I10" i="6"/>
  <c r="H10" i="6"/>
  <c r="G10" i="6"/>
  <c r="F10" i="6"/>
  <c r="D10" i="6"/>
  <c r="B10" i="6"/>
  <c r="E10" i="6" s="1"/>
  <c r="M9" i="6"/>
  <c r="K9" i="6"/>
  <c r="E9" i="6"/>
  <c r="C9" i="6"/>
  <c r="M8" i="6"/>
  <c r="K8" i="6"/>
  <c r="I8" i="6"/>
  <c r="G8" i="6"/>
  <c r="E8" i="6"/>
  <c r="C8" i="6"/>
  <c r="M7" i="6"/>
  <c r="K7" i="6"/>
  <c r="I7" i="6"/>
  <c r="G7" i="6"/>
  <c r="E7" i="6"/>
  <c r="C7" i="6"/>
  <c r="C10" i="6" l="1"/>
  <c r="K10" i="6"/>
  <c r="K10" i="8"/>
  <c r="C10" i="8"/>
  <c r="C10" i="9"/>
  <c r="K10" i="9"/>
  <c r="I10" i="7"/>
  <c r="I33" i="5" l="1"/>
  <c r="I32" i="5"/>
  <c r="I31" i="5"/>
  <c r="G33" i="5"/>
  <c r="G32" i="5"/>
  <c r="G31" i="5"/>
  <c r="E33" i="5"/>
  <c r="E32" i="5"/>
  <c r="E31" i="5"/>
  <c r="C33" i="5"/>
  <c r="C32" i="5"/>
  <c r="C31" i="5"/>
  <c r="J34" i="5"/>
  <c r="H34" i="5"/>
  <c r="I34" i="5" s="1"/>
  <c r="F34" i="5"/>
  <c r="G34" i="5" s="1"/>
  <c r="D34" i="5"/>
  <c r="E34" i="5" s="1"/>
  <c r="B34" i="5"/>
  <c r="C34" i="5" s="1"/>
  <c r="I32" i="4"/>
  <c r="I31" i="4"/>
  <c r="G32" i="4"/>
  <c r="G31" i="4"/>
  <c r="E32" i="4"/>
  <c r="E31" i="4"/>
  <c r="C32" i="4"/>
  <c r="C31" i="4"/>
  <c r="J34" i="4"/>
  <c r="H34" i="4"/>
  <c r="I34" i="4" s="1"/>
  <c r="G34" i="4"/>
  <c r="F34" i="4"/>
  <c r="D34" i="4"/>
  <c r="E34" i="4" s="1"/>
  <c r="B34" i="4"/>
  <c r="C34" i="4" s="1"/>
  <c r="I33" i="3"/>
  <c r="I32" i="3"/>
  <c r="I31" i="3"/>
  <c r="G33" i="3"/>
  <c r="G32" i="3"/>
  <c r="G31" i="3"/>
  <c r="E33" i="3"/>
  <c r="E32" i="3"/>
  <c r="E31" i="3"/>
  <c r="C33" i="3"/>
  <c r="C32" i="3"/>
  <c r="C31" i="3"/>
  <c r="J34" i="3"/>
  <c r="H34" i="3"/>
  <c r="I34" i="3" s="1"/>
  <c r="F34" i="3"/>
  <c r="G34" i="3" s="1"/>
  <c r="D34" i="3"/>
  <c r="E34" i="3" s="1"/>
  <c r="B34" i="3"/>
  <c r="C34" i="3" s="1"/>
  <c r="I33" i="2"/>
  <c r="I32" i="2"/>
  <c r="I31" i="2"/>
  <c r="G33" i="2"/>
  <c r="G32" i="2"/>
  <c r="G31" i="2"/>
  <c r="E33" i="2"/>
  <c r="E32" i="2"/>
  <c r="E31" i="2"/>
  <c r="C33" i="2"/>
  <c r="C32" i="2"/>
  <c r="C31" i="2"/>
  <c r="J34" i="2"/>
  <c r="H34" i="2"/>
  <c r="I34" i="2" s="1"/>
  <c r="F34" i="2"/>
  <c r="G34" i="2" s="1"/>
  <c r="E34" i="2"/>
  <c r="D34" i="2"/>
  <c r="C34" i="2"/>
  <c r="B34" i="2"/>
  <c r="I33" i="1"/>
  <c r="I32" i="1"/>
  <c r="I31" i="1"/>
  <c r="G33" i="1"/>
  <c r="G32" i="1"/>
  <c r="G31" i="1"/>
  <c r="E33" i="1"/>
  <c r="E32" i="1"/>
  <c r="E31" i="1"/>
  <c r="C33" i="1"/>
  <c r="C32" i="1"/>
  <c r="C31" i="1"/>
  <c r="J34" i="1"/>
  <c r="H34" i="1"/>
  <c r="I34" i="1" s="1"/>
  <c r="F34" i="1"/>
  <c r="G34" i="1" s="1"/>
  <c r="D34" i="1"/>
  <c r="E34" i="1" s="1"/>
  <c r="B34" i="1"/>
  <c r="C34" i="1" s="1"/>
  <c r="I25" i="5"/>
  <c r="I24" i="5"/>
  <c r="I23" i="5"/>
  <c r="G25" i="5"/>
  <c r="G24" i="5"/>
  <c r="G23" i="5"/>
  <c r="E25" i="5"/>
  <c r="E24" i="5"/>
  <c r="E23" i="5"/>
  <c r="C25" i="5"/>
  <c r="C24" i="5"/>
  <c r="C23" i="5"/>
  <c r="J26" i="5"/>
  <c r="H26" i="5"/>
  <c r="I26" i="5" s="1"/>
  <c r="G26" i="5"/>
  <c r="F26" i="5"/>
  <c r="D26" i="5"/>
  <c r="E26" i="5" s="1"/>
  <c r="B26" i="5"/>
  <c r="C26" i="5" s="1"/>
  <c r="I24" i="4"/>
  <c r="I23" i="4"/>
  <c r="G24" i="4"/>
  <c r="G23" i="4"/>
  <c r="E24" i="4"/>
  <c r="E23" i="4"/>
  <c r="C24" i="4"/>
  <c r="C23" i="4"/>
  <c r="J26" i="4"/>
  <c r="I26" i="4"/>
  <c r="H26" i="4"/>
  <c r="F26" i="4"/>
  <c r="G26" i="4" s="1"/>
  <c r="D26" i="4"/>
  <c r="E26" i="4" s="1"/>
  <c r="B26" i="4"/>
  <c r="C26" i="4" s="1"/>
  <c r="I25" i="3"/>
  <c r="I24" i="3"/>
  <c r="I23" i="3"/>
  <c r="G25" i="3"/>
  <c r="G24" i="3"/>
  <c r="G23" i="3"/>
  <c r="E25" i="3"/>
  <c r="E24" i="3"/>
  <c r="E23" i="3"/>
  <c r="C25" i="3"/>
  <c r="C24" i="3"/>
  <c r="C23" i="3"/>
  <c r="J26" i="3"/>
  <c r="H26" i="3"/>
  <c r="I26" i="3" s="1"/>
  <c r="G26" i="3"/>
  <c r="F26" i="3"/>
  <c r="D26" i="3"/>
  <c r="E26" i="3" s="1"/>
  <c r="B26" i="3"/>
  <c r="C26" i="3" s="1"/>
  <c r="I25" i="2"/>
  <c r="I24" i="2"/>
  <c r="I23" i="2"/>
  <c r="G25" i="2"/>
  <c r="G24" i="2"/>
  <c r="G23" i="2"/>
  <c r="E25" i="2"/>
  <c r="E24" i="2"/>
  <c r="E23" i="2"/>
  <c r="C25" i="2"/>
  <c r="C24" i="2"/>
  <c r="C23" i="2"/>
  <c r="J26" i="2"/>
  <c r="H26" i="2"/>
  <c r="I26" i="2" s="1"/>
  <c r="F26" i="2"/>
  <c r="G26" i="2" s="1"/>
  <c r="D26" i="2"/>
  <c r="E26" i="2" s="1"/>
  <c r="B26" i="2"/>
  <c r="C26" i="2" s="1"/>
  <c r="I25" i="1"/>
  <c r="I24" i="1"/>
  <c r="I23" i="1"/>
  <c r="G25" i="1"/>
  <c r="G24" i="1"/>
  <c r="G23" i="1"/>
  <c r="E25" i="1"/>
  <c r="E24" i="1"/>
  <c r="E23" i="1"/>
  <c r="C25" i="1"/>
  <c r="C24" i="1"/>
  <c r="C23" i="1"/>
  <c r="J26" i="1"/>
  <c r="H26" i="1"/>
  <c r="I26" i="1" s="1"/>
  <c r="F26" i="1"/>
  <c r="G26" i="1" s="1"/>
  <c r="D26" i="1"/>
  <c r="E26" i="1" s="1"/>
  <c r="B26" i="1"/>
  <c r="C26" i="1" s="1"/>
  <c r="I17" i="5" l="1"/>
  <c r="I16" i="5"/>
  <c r="I15" i="5"/>
  <c r="G17" i="5"/>
  <c r="G16" i="5"/>
  <c r="G15" i="5"/>
  <c r="E17" i="5"/>
  <c r="E16" i="5"/>
  <c r="E15" i="5"/>
  <c r="C17" i="5"/>
  <c r="C16" i="5"/>
  <c r="C15" i="5"/>
  <c r="J18" i="5"/>
  <c r="H18" i="5"/>
  <c r="I18" i="5" s="1"/>
  <c r="G18" i="5"/>
  <c r="F18" i="5"/>
  <c r="D18" i="5"/>
  <c r="E18" i="5" s="1"/>
  <c r="B18" i="5"/>
  <c r="C18" i="5" s="1"/>
  <c r="I16" i="4"/>
  <c r="I15" i="4"/>
  <c r="G16" i="4"/>
  <c r="G15" i="4"/>
  <c r="E16" i="4"/>
  <c r="E15" i="4"/>
  <c r="C16" i="4"/>
  <c r="C15" i="4"/>
  <c r="J18" i="4"/>
  <c r="H18" i="4"/>
  <c r="I18" i="4" s="1"/>
  <c r="F18" i="4"/>
  <c r="G18" i="4" s="1"/>
  <c r="D18" i="4"/>
  <c r="E18" i="4" s="1"/>
  <c r="B18" i="4"/>
  <c r="C18" i="4" s="1"/>
  <c r="I17" i="3"/>
  <c r="I16" i="3"/>
  <c r="I15" i="3"/>
  <c r="G17" i="3"/>
  <c r="G16" i="3"/>
  <c r="G15" i="3"/>
  <c r="E17" i="3"/>
  <c r="E16" i="3"/>
  <c r="E15" i="3"/>
  <c r="C17" i="3"/>
  <c r="C16" i="3"/>
  <c r="C15" i="3"/>
  <c r="J18" i="3"/>
  <c r="H18" i="3"/>
  <c r="I18" i="3" s="1"/>
  <c r="G18" i="3"/>
  <c r="F18" i="3"/>
  <c r="D18" i="3"/>
  <c r="E18" i="3" s="1"/>
  <c r="B18" i="3"/>
  <c r="C18" i="3" s="1"/>
  <c r="I17" i="2"/>
  <c r="I16" i="2"/>
  <c r="I15" i="2"/>
  <c r="G17" i="2"/>
  <c r="G16" i="2"/>
  <c r="G15" i="2"/>
  <c r="E17" i="2"/>
  <c r="E16" i="2"/>
  <c r="E15" i="2"/>
  <c r="C17" i="2"/>
  <c r="C16" i="2"/>
  <c r="C15" i="2"/>
  <c r="J18" i="2"/>
  <c r="H18" i="2"/>
  <c r="I18" i="2" s="1"/>
  <c r="F18" i="2"/>
  <c r="G18" i="2" s="1"/>
  <c r="D18" i="2"/>
  <c r="E18" i="2" s="1"/>
  <c r="C18" i="2"/>
  <c r="B18" i="2"/>
  <c r="I17" i="1"/>
  <c r="I16" i="1"/>
  <c r="I15" i="1"/>
  <c r="G17" i="1"/>
  <c r="G16" i="1"/>
  <c r="G15" i="1"/>
  <c r="E17" i="1"/>
  <c r="E16" i="1"/>
  <c r="E15" i="1"/>
  <c r="C17" i="1"/>
  <c r="C16" i="1"/>
  <c r="C15" i="1"/>
  <c r="J18" i="1"/>
  <c r="H18" i="1"/>
  <c r="I18" i="1" s="1"/>
  <c r="F18" i="1"/>
  <c r="G18" i="1" s="1"/>
  <c r="D18" i="1"/>
  <c r="E18" i="1" s="1"/>
  <c r="B18" i="1"/>
  <c r="C18" i="1" s="1"/>
  <c r="I10" i="5" l="1"/>
  <c r="I9" i="5"/>
  <c r="I8" i="5"/>
  <c r="I7" i="5"/>
  <c r="G10" i="5"/>
  <c r="G9" i="5"/>
  <c r="G8" i="5"/>
  <c r="G7" i="5"/>
  <c r="E10" i="5"/>
  <c r="E9" i="5"/>
  <c r="E8" i="5"/>
  <c r="E7" i="5"/>
  <c r="C10" i="5"/>
  <c r="C9" i="5"/>
  <c r="C8" i="5"/>
  <c r="C7" i="5"/>
  <c r="J10" i="5"/>
  <c r="H10" i="5"/>
  <c r="F10" i="5"/>
  <c r="D10" i="5"/>
  <c r="B10" i="5"/>
  <c r="I8" i="4"/>
  <c r="I7" i="4"/>
  <c r="G8" i="4"/>
  <c r="G7" i="4"/>
  <c r="E8" i="4"/>
  <c r="E7" i="4"/>
  <c r="C8" i="4"/>
  <c r="C7" i="4"/>
  <c r="J10" i="4"/>
  <c r="H10" i="4"/>
  <c r="I10" i="4" s="1"/>
  <c r="F10" i="4"/>
  <c r="G10" i="4" s="1"/>
  <c r="D10" i="4"/>
  <c r="E10" i="4" s="1"/>
  <c r="B10" i="4"/>
  <c r="C10" i="4" s="1"/>
  <c r="I9" i="3"/>
  <c r="I8" i="3"/>
  <c r="I7" i="3"/>
  <c r="G9" i="3"/>
  <c r="G8" i="3"/>
  <c r="G7" i="3"/>
  <c r="E9" i="3"/>
  <c r="E8" i="3"/>
  <c r="E7" i="3"/>
  <c r="C9" i="3"/>
  <c r="C8" i="3"/>
  <c r="C7" i="3"/>
  <c r="J10" i="3"/>
  <c r="H10" i="3"/>
  <c r="I10" i="3" s="1"/>
  <c r="F10" i="3"/>
  <c r="G10" i="3" s="1"/>
  <c r="D10" i="3"/>
  <c r="E10" i="3" s="1"/>
  <c r="C10" i="3"/>
  <c r="B10" i="3"/>
  <c r="I9" i="2"/>
  <c r="I8" i="2"/>
  <c r="I7" i="2"/>
  <c r="G9" i="2"/>
  <c r="G8" i="2"/>
  <c r="G7" i="2"/>
  <c r="E9" i="2"/>
  <c r="E8" i="2"/>
  <c r="E7" i="2"/>
  <c r="C9" i="2"/>
  <c r="C8" i="2"/>
  <c r="C7" i="2"/>
  <c r="J10" i="2"/>
  <c r="H10" i="2"/>
  <c r="I10" i="2" s="1"/>
  <c r="F10" i="2"/>
  <c r="G10" i="2" s="1"/>
  <c r="D10" i="2"/>
  <c r="E10" i="2" s="1"/>
  <c r="B10" i="2"/>
  <c r="C10" i="2" s="1"/>
  <c r="J10" i="1"/>
  <c r="I10" i="1"/>
  <c r="I9" i="1"/>
  <c r="I8" i="1"/>
  <c r="I7" i="1"/>
  <c r="G8" i="1"/>
  <c r="G9" i="1"/>
  <c r="G10" i="1"/>
  <c r="G7" i="1"/>
  <c r="H10" i="1"/>
  <c r="F10" i="1"/>
  <c r="E10" i="1"/>
  <c r="E9" i="1"/>
  <c r="E8" i="1"/>
  <c r="C10" i="1"/>
  <c r="C9" i="1"/>
  <c r="C8" i="1"/>
  <c r="E7" i="1"/>
  <c r="C7" i="1"/>
  <c r="D10" i="1"/>
  <c r="B10" i="1"/>
</calcChain>
</file>

<file path=xl/sharedStrings.xml><?xml version="1.0" encoding="utf-8"?>
<sst xmlns="http://schemas.openxmlformats.org/spreadsheetml/2006/main" count="1580" uniqueCount="55">
  <si>
    <t>Institutional Category: Associate's Degree Colleges</t>
  </si>
  <si>
    <t>Fall 2005</t>
  </si>
  <si>
    <t>Women</t>
  </si>
  <si>
    <t>No.</t>
  </si>
  <si>
    <t>%</t>
  </si>
  <si>
    <t>Men</t>
  </si>
  <si>
    <t>Full Time</t>
  </si>
  <si>
    <t>Part Time</t>
  </si>
  <si>
    <t>Control</t>
  </si>
  <si>
    <t>Public</t>
  </si>
  <si>
    <t>Private Nonprofit</t>
  </si>
  <si>
    <t>For-Profit</t>
  </si>
  <si>
    <t>All institutions</t>
  </si>
  <si>
    <t>Inst</t>
  </si>
  <si>
    <t>Fall 1995</t>
  </si>
  <si>
    <t>Fall 2015</t>
  </si>
  <si>
    <t>Fall 2019</t>
  </si>
  <si>
    <t>Institutional Category: Baccalaureate Colleges/Small Master's Universities</t>
  </si>
  <si>
    <t>Institutional Category: Master's and Doctoral Universities</t>
  </si>
  <si>
    <t>Institutional Category: Research Universities</t>
  </si>
  <si>
    <t>All Colleges and Universities</t>
  </si>
  <si>
    <t>Table 1.1. Faculty Employment Status, by Gender and Institutional Category and Control, Fall 1995 to 2019</t>
  </si>
  <si>
    <t>Table 1.2. Faculty Employment Status, by Gender and Institutional Category and Control, Fall 1995 to 2019</t>
  </si>
  <si>
    <t>Table 1.3. Faculty Employment Status, by Gender and Institutional Category and Control, Fall 1995 to 2019</t>
  </si>
  <si>
    <t>Table 1.4. Faculty Employment Status, by Gender and Institutional Category and Control, Fall 1995 to 2019</t>
  </si>
  <si>
    <t>Table 1.5. Faculty Employment Status, by Gender and Institutional Category and Control, Fall 1995 to 2019</t>
  </si>
  <si>
    <t>Table 2.1. Full-Time Faculty Tenure Status, by Gender and Institutional Category and Control, Fall 1995 to 2019</t>
  </si>
  <si>
    <t>Not on Tenure Track</t>
  </si>
  <si>
    <t>Tenure-Track</t>
  </si>
  <si>
    <t>Tenured</t>
  </si>
  <si>
    <t>Table 2.2. Full-Time Faculty Tenure Status, by Gender and Institutional Category and Control, Fall 1995 to 2019</t>
  </si>
  <si>
    <t>Table 2.3. Full-Time Faculty Tenure Status, by Gender and Institutional Category and Control, Fall 1995 to 2019</t>
  </si>
  <si>
    <t>Table 2.4. Full-Time Faculty Tenure Status, by Gender and Institutional Category and Control, Fall 1995 to 2019</t>
  </si>
  <si>
    <t>Table 2.5. Full-Time Faculty Tenure Status, by Gender and Institutional Category and Control, Fall 1995 to 2019</t>
  </si>
  <si>
    <t>Table 3.1. Faculty at Full Professor Rank, by Gender and Institutional Category and Control, Fall 1995 to 2019</t>
  </si>
  <si>
    <t>Faculty at Full Professor Rank</t>
  </si>
  <si>
    <t>Table 3.2. Faculty at Full Professor Rank, by Gender and Institutional Category and Control, Fall 1995 to 2019</t>
  </si>
  <si>
    <t>Table 3.3. Faculty at Full Professor Rank, by Gender and Institutional Category and Control, Fall 1995 to 2019</t>
  </si>
  <si>
    <t>Table 3.4. Faculty at Full Professor Rank, by Gender and Institutional Category and Control, Fall 1995 to 2019</t>
  </si>
  <si>
    <t>Table 3.5. Faculty at Full Professor Rank, by Gender and Institutional Category and Control, Fall 1995 to 2019</t>
  </si>
  <si>
    <t>Table 4.1. Women's Average Salary as a Percent of Men's, by Institutional Category and Control, 1995-96 and 2019-20</t>
  </si>
  <si>
    <t>Table 4.2. Women's Average Salary as a Percent of Men's, by Institutional Category and Control, 1995-96 and 2019-20</t>
  </si>
  <si>
    <t>1995-96</t>
  </si>
  <si>
    <t>Professor</t>
  </si>
  <si>
    <t>Associate Professor</t>
  </si>
  <si>
    <t>Avg. Women</t>
  </si>
  <si>
    <t>Avg. Men</t>
  </si>
  <si>
    <t>Women %</t>
  </si>
  <si>
    <t>2019-20</t>
  </si>
  <si>
    <t>Assistant Professor</t>
  </si>
  <si>
    <t>All Full-Time Faculty</t>
  </si>
  <si>
    <t>Fac</t>
  </si>
  <si>
    <t>Table 4.3. Women's Average Salary as a Percent of Men's, by Institutional Category and Control, 1995-96 and 2019-20</t>
  </si>
  <si>
    <t>Table 4.4. Women's Average Salary as a Percent of Men's, by Institutional Category and Control, 1995-96 and 2019-20</t>
  </si>
  <si>
    <t>Table 4.5. Women's Average Salary as a Percent of Men's, by Institutional Category and Control, 1995-96 and 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</si>
</sst>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  <charset val="1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3" fillId="0" borderId="0" xfId="1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0" fillId="0" borderId="0" xfId="0" applyNumberFormat="1"/>
    <xf numFmtId="3" fontId="0" fillId="0" borderId="4" xfId="0" applyNumberFormat="1" applyBorder="1"/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right" indent="1"/>
    </xf>
    <xf numFmtId="3" fontId="0" fillId="0" borderId="0" xfId="0" applyNumberForma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</cellXfs>
  <cellStyles count="2">
    <cellStyle name="Normal" xfId="0" builtinId="0"/>
    <cellStyle name="Normal 2" xfId="1" xr:uid="{F756F634-187E-4386-AE82-CC3B2BDFE1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CC001-2622-4299-863B-83E543E2248B}">
  <dimension ref="A1:J34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4.90625" customWidth="1"/>
  </cols>
  <sheetData>
    <row r="1" spans="1:10" ht="15.6" x14ac:dyDescent="0.3">
      <c r="A1" s="1" t="s">
        <v>21</v>
      </c>
    </row>
    <row r="2" spans="1:10" ht="15.6" x14ac:dyDescent="0.3">
      <c r="A2" s="2" t="s">
        <v>20</v>
      </c>
    </row>
    <row r="4" spans="1:10" ht="15.6" x14ac:dyDescent="0.3">
      <c r="A4" s="12" t="s">
        <v>14</v>
      </c>
      <c r="B4" s="14" t="s">
        <v>6</v>
      </c>
      <c r="C4" s="14"/>
      <c r="D4" s="14"/>
      <c r="E4" s="14"/>
      <c r="F4" s="14" t="s">
        <v>7</v>
      </c>
      <c r="G4" s="14"/>
      <c r="H4" s="14"/>
      <c r="I4" s="14"/>
    </row>
    <row r="5" spans="1:10" ht="15.6" x14ac:dyDescent="0.3">
      <c r="A5" s="13"/>
      <c r="B5" s="14" t="s">
        <v>2</v>
      </c>
      <c r="C5" s="14"/>
      <c r="D5" s="14" t="s">
        <v>5</v>
      </c>
      <c r="E5" s="14"/>
      <c r="F5" s="14" t="s">
        <v>2</v>
      </c>
      <c r="G5" s="14"/>
      <c r="H5" s="14" t="s">
        <v>5</v>
      </c>
      <c r="I5" s="14"/>
    </row>
    <row r="6" spans="1:10" ht="15.6" x14ac:dyDescent="0.3">
      <c r="A6" s="4" t="s">
        <v>8</v>
      </c>
      <c r="B6" s="3" t="s">
        <v>3</v>
      </c>
      <c r="C6" s="3" t="s">
        <v>4</v>
      </c>
      <c r="D6" s="3" t="s">
        <v>3</v>
      </c>
      <c r="E6" s="3" t="s">
        <v>4</v>
      </c>
      <c r="F6" s="3" t="s">
        <v>3</v>
      </c>
      <c r="G6" s="3" t="s">
        <v>4</v>
      </c>
      <c r="H6" s="3" t="s">
        <v>3</v>
      </c>
      <c r="I6" s="3" t="s">
        <v>4</v>
      </c>
      <c r="J6" s="3" t="s">
        <v>13</v>
      </c>
    </row>
    <row r="7" spans="1:10" x14ac:dyDescent="0.25">
      <c r="A7" t="s">
        <v>9</v>
      </c>
      <c r="B7" s="5">
        <v>136576</v>
      </c>
      <c r="C7" s="7">
        <f t="shared" ref="C7:C10" si="0">ROUND(100*B7/SUM($B7,$D7),1)</f>
        <v>35.1</v>
      </c>
      <c r="D7" s="5">
        <v>252403</v>
      </c>
      <c r="E7" s="7">
        <f t="shared" ref="E7:E10" si="1">ROUND(100*D7/SUM($B7,$D7),1)</f>
        <v>64.900000000000006</v>
      </c>
      <c r="F7" s="5">
        <v>127993</v>
      </c>
      <c r="G7" s="7">
        <f t="shared" ref="G7:G10" si="2">ROUND(100*F7/SUM($F7,$H7),1)</f>
        <v>48</v>
      </c>
      <c r="H7" s="5">
        <v>138870</v>
      </c>
      <c r="I7" s="7">
        <f t="shared" ref="I7:I10" si="3">ROUND(100*H7/SUM($F7,$H7),1)</f>
        <v>52</v>
      </c>
      <c r="J7" s="5">
        <v>1609</v>
      </c>
    </row>
    <row r="8" spans="1:10" x14ac:dyDescent="0.25">
      <c r="A8" t="s">
        <v>10</v>
      </c>
      <c r="B8" s="5">
        <v>55312</v>
      </c>
      <c r="C8" s="7">
        <f t="shared" si="0"/>
        <v>33.799999999999997</v>
      </c>
      <c r="D8" s="5">
        <v>108459</v>
      </c>
      <c r="E8" s="7">
        <f t="shared" si="1"/>
        <v>66.2</v>
      </c>
      <c r="F8" s="5">
        <v>46696</v>
      </c>
      <c r="G8">
        <f t="shared" si="2"/>
        <v>43.9</v>
      </c>
      <c r="H8" s="5">
        <v>59751</v>
      </c>
      <c r="I8">
        <f t="shared" si="3"/>
        <v>56.1</v>
      </c>
      <c r="J8" s="5">
        <v>1925</v>
      </c>
    </row>
    <row r="9" spans="1:10" x14ac:dyDescent="0.25">
      <c r="A9" t="s">
        <v>11</v>
      </c>
      <c r="B9" s="5">
        <v>2097</v>
      </c>
      <c r="C9" s="7">
        <f t="shared" si="0"/>
        <v>37</v>
      </c>
      <c r="D9" s="5">
        <v>3566</v>
      </c>
      <c r="E9" s="7">
        <f t="shared" si="1"/>
        <v>63</v>
      </c>
      <c r="F9" s="5">
        <v>4656</v>
      </c>
      <c r="G9">
        <f t="shared" si="2"/>
        <v>42.1</v>
      </c>
      <c r="H9" s="5">
        <v>6400</v>
      </c>
      <c r="I9">
        <f t="shared" si="3"/>
        <v>57.9</v>
      </c>
      <c r="J9">
        <v>354</v>
      </c>
    </row>
    <row r="10" spans="1:10" x14ac:dyDescent="0.25">
      <c r="A10" t="s">
        <v>12</v>
      </c>
      <c r="B10" s="6">
        <f>'Tab1.2'!B10+'Tab1.3'!B10+'Tab1.4'!B10+'Tab1.5'!B10</f>
        <v>193985</v>
      </c>
      <c r="C10" s="7">
        <f t="shared" si="0"/>
        <v>34.700000000000003</v>
      </c>
      <c r="D10" s="6">
        <f>'Tab1.2'!D10+'Tab1.3'!D10+'Tab1.4'!D10+'Tab1.5'!D10</f>
        <v>364428</v>
      </c>
      <c r="E10" s="7">
        <f t="shared" si="1"/>
        <v>65.3</v>
      </c>
      <c r="F10" s="6">
        <f>'Tab1.2'!F10+'Tab1.3'!F10+'Tab1.4'!F10+'Tab1.5'!F10</f>
        <v>179345</v>
      </c>
      <c r="G10">
        <f t="shared" si="2"/>
        <v>46.7</v>
      </c>
      <c r="H10" s="6">
        <f>'Tab1.2'!H10+'Tab1.3'!H10+'Tab1.4'!H10+'Tab1.5'!H10</f>
        <v>205021</v>
      </c>
      <c r="I10">
        <f t="shared" si="3"/>
        <v>53.3</v>
      </c>
      <c r="J10" s="6">
        <f>'Tab1.2'!J10+'Tab1.3'!J10+'Tab1.4'!J10+'Tab1.5'!J10</f>
        <v>3888</v>
      </c>
    </row>
    <row r="12" spans="1:10" ht="15.6" x14ac:dyDescent="0.3">
      <c r="A12" s="12" t="s">
        <v>1</v>
      </c>
      <c r="B12" s="14" t="s">
        <v>6</v>
      </c>
      <c r="C12" s="14"/>
      <c r="D12" s="14"/>
      <c r="E12" s="14"/>
      <c r="F12" s="14" t="s">
        <v>7</v>
      </c>
      <c r="G12" s="14"/>
      <c r="H12" s="14"/>
      <c r="I12" s="14"/>
    </row>
    <row r="13" spans="1:10" ht="15.6" x14ac:dyDescent="0.3">
      <c r="A13" s="13"/>
      <c r="B13" s="14" t="s">
        <v>2</v>
      </c>
      <c r="C13" s="14"/>
      <c r="D13" s="14" t="s">
        <v>5</v>
      </c>
      <c r="E13" s="14"/>
      <c r="F13" s="14" t="s">
        <v>2</v>
      </c>
      <c r="G13" s="14"/>
      <c r="H13" s="14" t="s">
        <v>5</v>
      </c>
      <c r="I13" s="14"/>
    </row>
    <row r="14" spans="1:10" ht="15.6" x14ac:dyDescent="0.3">
      <c r="A14" s="4" t="s">
        <v>8</v>
      </c>
      <c r="B14" s="3" t="s">
        <v>3</v>
      </c>
      <c r="C14" s="3" t="s">
        <v>4</v>
      </c>
      <c r="D14" s="3" t="s">
        <v>3</v>
      </c>
      <c r="E14" s="3" t="s">
        <v>4</v>
      </c>
      <c r="F14" s="3" t="s">
        <v>3</v>
      </c>
      <c r="G14" s="3" t="s">
        <v>4</v>
      </c>
      <c r="H14" s="3" t="s">
        <v>3</v>
      </c>
      <c r="I14" s="3" t="s">
        <v>4</v>
      </c>
      <c r="J14" s="3" t="s">
        <v>13</v>
      </c>
    </row>
    <row r="15" spans="1:10" x14ac:dyDescent="0.25">
      <c r="A15" t="s">
        <v>9</v>
      </c>
      <c r="B15" s="5">
        <v>184278</v>
      </c>
      <c r="C15" s="7">
        <f t="shared" ref="C15:C17" si="4">ROUND(100*B15/SUM($B15,$D15),1)</f>
        <v>41.5</v>
      </c>
      <c r="D15" s="5">
        <v>259648</v>
      </c>
      <c r="E15" s="7">
        <f t="shared" ref="E15:E17" si="5">ROUND(100*D15/SUM($B15,$D15),1)</f>
        <v>58.5</v>
      </c>
      <c r="F15" s="5">
        <v>199863</v>
      </c>
      <c r="G15">
        <f t="shared" ref="G15:G17" si="6">ROUND(100*F15/SUM($F15,$H15),1)</f>
        <v>51.1</v>
      </c>
      <c r="H15" s="5">
        <v>191395</v>
      </c>
      <c r="I15">
        <f t="shared" ref="I15:I17" si="7">ROUND(100*H15/SUM($F15,$H15),1)</f>
        <v>48.9</v>
      </c>
      <c r="J15" s="5">
        <v>1694</v>
      </c>
    </row>
    <row r="16" spans="1:10" x14ac:dyDescent="0.25">
      <c r="A16" t="s">
        <v>10</v>
      </c>
      <c r="B16" s="5">
        <v>75920</v>
      </c>
      <c r="C16" s="7">
        <f t="shared" si="4"/>
        <v>38.6</v>
      </c>
      <c r="D16" s="5">
        <v>120854</v>
      </c>
      <c r="E16" s="7">
        <f t="shared" si="5"/>
        <v>61.4</v>
      </c>
      <c r="F16" s="5">
        <v>75361</v>
      </c>
      <c r="G16">
        <f t="shared" si="6"/>
        <v>47.2</v>
      </c>
      <c r="H16" s="5">
        <v>84465</v>
      </c>
      <c r="I16">
        <f t="shared" si="7"/>
        <v>52.8</v>
      </c>
      <c r="J16" s="5">
        <v>1536</v>
      </c>
    </row>
    <row r="17" spans="1:10" x14ac:dyDescent="0.25">
      <c r="A17" t="s">
        <v>11</v>
      </c>
      <c r="B17" s="5">
        <v>7758</v>
      </c>
      <c r="C17" s="7">
        <f t="shared" si="4"/>
        <v>42</v>
      </c>
      <c r="D17" s="5">
        <v>10732</v>
      </c>
      <c r="E17" s="7">
        <f t="shared" si="5"/>
        <v>58</v>
      </c>
      <c r="F17" s="5">
        <v>29632</v>
      </c>
      <c r="G17">
        <f t="shared" si="6"/>
        <v>42.2</v>
      </c>
      <c r="H17" s="5">
        <v>40617</v>
      </c>
      <c r="I17">
        <f t="shared" si="7"/>
        <v>57.8</v>
      </c>
      <c r="J17">
        <v>783</v>
      </c>
    </row>
    <row r="18" spans="1:10" x14ac:dyDescent="0.25">
      <c r="A18" t="s">
        <v>12</v>
      </c>
      <c r="B18" s="6">
        <f>'Tab1.2'!B18+'Tab1.3'!B18+'Tab1.4'!B18+'Tab1.5'!B18</f>
        <v>267956</v>
      </c>
      <c r="C18" s="7">
        <f t="shared" ref="C18" si="8">ROUND(100*B18/SUM($B18,$D18),1)</f>
        <v>40.6</v>
      </c>
      <c r="D18" s="6">
        <f>'Tab1.2'!D18+'Tab1.3'!D18+'Tab1.4'!D18+'Tab1.5'!D18</f>
        <v>391234</v>
      </c>
      <c r="E18" s="7">
        <f t="shared" ref="E18" si="9">ROUND(100*D18/SUM($B18,$D18),1)</f>
        <v>59.4</v>
      </c>
      <c r="F18" s="6">
        <f>'Tab1.2'!F18+'Tab1.3'!F18+'Tab1.4'!F18+'Tab1.5'!F18</f>
        <v>304856</v>
      </c>
      <c r="G18">
        <f t="shared" ref="G18" si="10">ROUND(100*F18/SUM($F18,$H18),1)</f>
        <v>49.1</v>
      </c>
      <c r="H18" s="6">
        <f>'Tab1.2'!H18+'Tab1.3'!H18+'Tab1.4'!H18+'Tab1.5'!H18</f>
        <v>316477</v>
      </c>
      <c r="I18">
        <f t="shared" ref="I18" si="11">ROUND(100*H18/SUM($F18,$H18),1)</f>
        <v>50.9</v>
      </c>
      <c r="J18" s="6">
        <f>'Tab1.2'!J18+'Tab1.3'!J18+'Tab1.4'!J18+'Tab1.5'!J18</f>
        <v>4013</v>
      </c>
    </row>
    <row r="20" spans="1:10" ht="15.6" x14ac:dyDescent="0.3">
      <c r="A20" s="12" t="s">
        <v>15</v>
      </c>
      <c r="B20" s="14" t="s">
        <v>6</v>
      </c>
      <c r="C20" s="14"/>
      <c r="D20" s="14"/>
      <c r="E20" s="14"/>
      <c r="F20" s="14" t="s">
        <v>7</v>
      </c>
      <c r="G20" s="14"/>
      <c r="H20" s="14"/>
      <c r="I20" s="14"/>
    </row>
    <row r="21" spans="1:10" ht="15.6" x14ac:dyDescent="0.3">
      <c r="A21" s="13"/>
      <c r="B21" s="14" t="s">
        <v>2</v>
      </c>
      <c r="C21" s="14"/>
      <c r="D21" s="14" t="s">
        <v>5</v>
      </c>
      <c r="E21" s="14"/>
      <c r="F21" s="14" t="s">
        <v>2</v>
      </c>
      <c r="G21" s="14"/>
      <c r="H21" s="14" t="s">
        <v>5</v>
      </c>
      <c r="I21" s="14"/>
    </row>
    <row r="22" spans="1:10" ht="15.6" x14ac:dyDescent="0.3">
      <c r="A22" s="4" t="s">
        <v>8</v>
      </c>
      <c r="B22" s="3" t="s">
        <v>3</v>
      </c>
      <c r="C22" s="3" t="s">
        <v>4</v>
      </c>
      <c r="D22" s="3" t="s">
        <v>3</v>
      </c>
      <c r="E22" s="3" t="s">
        <v>4</v>
      </c>
      <c r="F22" s="3" t="s">
        <v>3</v>
      </c>
      <c r="G22" s="3" t="s">
        <v>4</v>
      </c>
      <c r="H22" s="3" t="s">
        <v>3</v>
      </c>
      <c r="I22" s="3" t="s">
        <v>4</v>
      </c>
      <c r="J22" s="3" t="s">
        <v>13</v>
      </c>
    </row>
    <row r="23" spans="1:10" x14ac:dyDescent="0.25">
      <c r="A23" t="s">
        <v>9</v>
      </c>
      <c r="B23" s="5">
        <v>215458</v>
      </c>
      <c r="C23" s="7">
        <f t="shared" ref="C23:C25" si="12">ROUND(100*B23/SUM($B23,$D23),1)</f>
        <v>46.2</v>
      </c>
      <c r="D23" s="5">
        <v>251204</v>
      </c>
      <c r="E23" s="7">
        <f t="shared" ref="E23:E25" si="13">ROUND(100*D23/SUM($B23,$D23),1)</f>
        <v>53.8</v>
      </c>
      <c r="F23" s="5">
        <v>231045</v>
      </c>
      <c r="G23" s="7">
        <f t="shared" ref="G23:G25" si="14">ROUND(100*F23/SUM($F23,$H23),1)</f>
        <v>53.5</v>
      </c>
      <c r="H23" s="5">
        <v>200894</v>
      </c>
      <c r="I23" s="7">
        <f t="shared" ref="I23:I25" si="15">ROUND(100*H23/SUM($F23,$H23),1)</f>
        <v>46.5</v>
      </c>
      <c r="J23" s="5">
        <v>1649</v>
      </c>
    </row>
    <row r="24" spans="1:10" x14ac:dyDescent="0.25">
      <c r="A24" t="s">
        <v>10</v>
      </c>
      <c r="B24" s="5">
        <v>101449</v>
      </c>
      <c r="C24" s="7">
        <f t="shared" si="12"/>
        <v>44.6</v>
      </c>
      <c r="D24" s="5">
        <v>125783</v>
      </c>
      <c r="E24" s="7">
        <f t="shared" si="13"/>
        <v>55.4</v>
      </c>
      <c r="F24" s="5">
        <v>107580</v>
      </c>
      <c r="G24" s="7">
        <f t="shared" si="14"/>
        <v>51</v>
      </c>
      <c r="H24" s="5">
        <v>103360</v>
      </c>
      <c r="I24" s="7">
        <f t="shared" si="15"/>
        <v>49</v>
      </c>
      <c r="J24" s="5">
        <v>1734</v>
      </c>
    </row>
    <row r="25" spans="1:10" x14ac:dyDescent="0.25">
      <c r="A25" t="s">
        <v>11</v>
      </c>
      <c r="B25" s="5">
        <v>9998</v>
      </c>
      <c r="C25" s="7">
        <f t="shared" si="12"/>
        <v>55.3</v>
      </c>
      <c r="D25" s="5">
        <v>8093</v>
      </c>
      <c r="E25" s="7">
        <f t="shared" si="13"/>
        <v>44.7</v>
      </c>
      <c r="F25" s="5">
        <v>50272</v>
      </c>
      <c r="G25" s="7">
        <f t="shared" si="14"/>
        <v>55.6</v>
      </c>
      <c r="H25" s="5">
        <v>40084</v>
      </c>
      <c r="I25" s="7">
        <f t="shared" si="15"/>
        <v>44.4</v>
      </c>
      <c r="J25" s="5">
        <v>1256</v>
      </c>
    </row>
    <row r="26" spans="1:10" x14ac:dyDescent="0.25">
      <c r="A26" t="s">
        <v>12</v>
      </c>
      <c r="B26" s="6">
        <f>'Tab1.2'!B26+'Tab1.3'!B26+'Tab1.4'!B26+'Tab1.5'!B26</f>
        <v>326905</v>
      </c>
      <c r="C26" s="7">
        <f t="shared" ref="C26" si="16">ROUND(100*B26/SUM($B26,$D26),1)</f>
        <v>45.9</v>
      </c>
      <c r="D26" s="6">
        <f>'Tab1.2'!D26+'Tab1.3'!D26+'Tab1.4'!D26+'Tab1.5'!D26</f>
        <v>385080</v>
      </c>
      <c r="E26" s="7">
        <f t="shared" ref="E26" si="17">ROUND(100*D26/SUM($B26,$D26),1)</f>
        <v>54.1</v>
      </c>
      <c r="F26" s="6">
        <f>'Tab1.2'!F26+'Tab1.3'!F26+'Tab1.4'!F26+'Tab1.5'!F26</f>
        <v>388897</v>
      </c>
      <c r="G26" s="7">
        <f t="shared" ref="G26" si="18">ROUND(100*F26/SUM($F26,$H26),1)</f>
        <v>53</v>
      </c>
      <c r="H26" s="6">
        <f>'Tab1.2'!H26+'Tab1.3'!H26+'Tab1.4'!H26+'Tab1.5'!H26</f>
        <v>344338</v>
      </c>
      <c r="I26" s="7">
        <f t="shared" ref="I26" si="19">ROUND(100*H26/SUM($F26,$H26),1)</f>
        <v>47</v>
      </c>
      <c r="J26" s="6">
        <f>'Tab1.2'!J26+'Tab1.3'!J26+'Tab1.4'!J26+'Tab1.5'!J26</f>
        <v>4639</v>
      </c>
    </row>
    <row r="28" spans="1:10" ht="15.6" x14ac:dyDescent="0.3">
      <c r="A28" s="12" t="s">
        <v>16</v>
      </c>
      <c r="B28" s="14" t="s">
        <v>6</v>
      </c>
      <c r="C28" s="14"/>
      <c r="D28" s="14"/>
      <c r="E28" s="14"/>
      <c r="F28" s="14" t="s">
        <v>7</v>
      </c>
      <c r="G28" s="14"/>
      <c r="H28" s="14"/>
      <c r="I28" s="14"/>
    </row>
    <row r="29" spans="1:10" ht="15.6" x14ac:dyDescent="0.3">
      <c r="A29" s="13"/>
      <c r="B29" s="14" t="s">
        <v>2</v>
      </c>
      <c r="C29" s="14"/>
      <c r="D29" s="14" t="s">
        <v>5</v>
      </c>
      <c r="E29" s="14"/>
      <c r="F29" s="14" t="s">
        <v>2</v>
      </c>
      <c r="G29" s="14"/>
      <c r="H29" s="14" t="s">
        <v>5</v>
      </c>
      <c r="I29" s="14"/>
    </row>
    <row r="30" spans="1:10" ht="15.6" x14ac:dyDescent="0.3">
      <c r="A30" s="4" t="s">
        <v>8</v>
      </c>
      <c r="B30" s="3" t="s">
        <v>3</v>
      </c>
      <c r="C30" s="3" t="s">
        <v>4</v>
      </c>
      <c r="D30" s="3" t="s">
        <v>3</v>
      </c>
      <c r="E30" s="3" t="s">
        <v>4</v>
      </c>
      <c r="F30" s="3" t="s">
        <v>3</v>
      </c>
      <c r="G30" s="3" t="s">
        <v>4</v>
      </c>
      <c r="H30" s="3" t="s">
        <v>3</v>
      </c>
      <c r="I30" s="3" t="s">
        <v>4</v>
      </c>
      <c r="J30" s="3" t="s">
        <v>13</v>
      </c>
    </row>
    <row r="31" spans="1:10" x14ac:dyDescent="0.25">
      <c r="A31" t="s">
        <v>9</v>
      </c>
      <c r="B31" s="5">
        <v>231894</v>
      </c>
      <c r="C31" s="7">
        <f t="shared" ref="C31:C33" si="20">ROUND(100*B31/SUM($B31,$D31),1)</f>
        <v>47.6</v>
      </c>
      <c r="D31" s="5">
        <v>255087</v>
      </c>
      <c r="E31" s="7">
        <f t="shared" ref="E31:E33" si="21">ROUND(100*D31/SUM($B31,$D31),1)</f>
        <v>52.4</v>
      </c>
      <c r="F31" s="5">
        <v>228140</v>
      </c>
      <c r="G31" s="7">
        <f t="shared" ref="G31:G33" si="22">ROUND(100*F31/SUM($F31,$H31),1)</f>
        <v>54.2</v>
      </c>
      <c r="H31" s="5">
        <v>193021</v>
      </c>
      <c r="I31" s="7">
        <f t="shared" ref="I31:I33" si="23">ROUND(100*H31/SUM($F31,$H31),1)</f>
        <v>45.8</v>
      </c>
      <c r="J31" s="5">
        <v>1626</v>
      </c>
    </row>
    <row r="32" spans="1:10" x14ac:dyDescent="0.25">
      <c r="A32" t="s">
        <v>10</v>
      </c>
      <c r="B32" s="5">
        <v>108547</v>
      </c>
      <c r="C32" s="7">
        <f t="shared" si="20"/>
        <v>46.7</v>
      </c>
      <c r="D32" s="5">
        <v>123824</v>
      </c>
      <c r="E32" s="7">
        <f t="shared" si="21"/>
        <v>53.3</v>
      </c>
      <c r="F32" s="5">
        <v>116750</v>
      </c>
      <c r="G32" s="7">
        <f t="shared" si="22"/>
        <v>53.1</v>
      </c>
      <c r="H32" s="5">
        <v>103204</v>
      </c>
      <c r="I32" s="7">
        <f t="shared" si="23"/>
        <v>46.9</v>
      </c>
      <c r="J32" s="5">
        <v>1692</v>
      </c>
    </row>
    <row r="33" spans="1:10" x14ac:dyDescent="0.25">
      <c r="A33" t="s">
        <v>11</v>
      </c>
      <c r="B33" s="5">
        <v>8224</v>
      </c>
      <c r="C33" s="7">
        <f t="shared" si="20"/>
        <v>57.2</v>
      </c>
      <c r="D33" s="5">
        <v>6166</v>
      </c>
      <c r="E33" s="7">
        <f t="shared" si="21"/>
        <v>42.8</v>
      </c>
      <c r="F33" s="5">
        <v>32840</v>
      </c>
      <c r="G33" s="7">
        <f t="shared" si="22"/>
        <v>59.5</v>
      </c>
      <c r="H33" s="5">
        <v>22373</v>
      </c>
      <c r="I33" s="7">
        <f t="shared" si="23"/>
        <v>40.5</v>
      </c>
      <c r="J33">
        <v>674</v>
      </c>
    </row>
    <row r="34" spans="1:10" x14ac:dyDescent="0.25">
      <c r="A34" t="s">
        <v>12</v>
      </c>
      <c r="B34" s="6">
        <f>'Tab1.2'!B34+'Tab1.3'!B34+'Tab1.4'!B34+'Tab1.5'!B34</f>
        <v>348665</v>
      </c>
      <c r="C34" s="7">
        <f t="shared" ref="C34" si="24">ROUND(100*B34/SUM($B34,$D34),1)</f>
        <v>47.5</v>
      </c>
      <c r="D34" s="6">
        <f>'Tab1.2'!D34+'Tab1.3'!D34+'Tab1.4'!D34+'Tab1.5'!D34</f>
        <v>385077</v>
      </c>
      <c r="E34" s="7">
        <f t="shared" ref="E34" si="25">ROUND(100*D34/SUM($B34,$D34),1)</f>
        <v>52.5</v>
      </c>
      <c r="F34" s="6">
        <f>'Tab1.2'!F34+'Tab1.3'!F34+'Tab1.4'!F34+'Tab1.5'!F34</f>
        <v>377730</v>
      </c>
      <c r="G34" s="7">
        <f t="shared" ref="G34" si="26">ROUND(100*F34/SUM($F34,$H34),1)</f>
        <v>54.2</v>
      </c>
      <c r="H34" s="6">
        <f>'Tab1.2'!H34+'Tab1.3'!H34+'Tab1.4'!H34+'Tab1.5'!H34</f>
        <v>318598</v>
      </c>
      <c r="I34" s="7">
        <f t="shared" ref="I34" si="27">ROUND(100*H34/SUM($F34,$H34),1)</f>
        <v>45.8</v>
      </c>
      <c r="J34" s="6">
        <f>'Tab1.2'!J34+'Tab1.3'!J34+'Tab1.4'!J34+'Tab1.5'!J34</f>
        <v>3992</v>
      </c>
    </row>
  </sheetData>
  <mergeCells count="28">
    <mergeCell ref="A4:A5"/>
    <mergeCell ref="B4:E4"/>
    <mergeCell ref="F4:I4"/>
    <mergeCell ref="B5:C5"/>
    <mergeCell ref="D5:E5"/>
    <mergeCell ref="F5:G5"/>
    <mergeCell ref="H5:I5"/>
    <mergeCell ref="A12:A13"/>
    <mergeCell ref="B12:E12"/>
    <mergeCell ref="F12:I12"/>
    <mergeCell ref="B13:C13"/>
    <mergeCell ref="D13:E13"/>
    <mergeCell ref="F13:G13"/>
    <mergeCell ref="H13:I13"/>
    <mergeCell ref="A20:A21"/>
    <mergeCell ref="B20:E20"/>
    <mergeCell ref="F20:I20"/>
    <mergeCell ref="B21:C21"/>
    <mergeCell ref="D21:E21"/>
    <mergeCell ref="F21:G21"/>
    <mergeCell ref="H21:I21"/>
    <mergeCell ref="A28:A29"/>
    <mergeCell ref="B28:E28"/>
    <mergeCell ref="F28:I28"/>
    <mergeCell ref="B29:C29"/>
    <mergeCell ref="D29:E29"/>
    <mergeCell ref="F29:G29"/>
    <mergeCell ref="H29:I2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CA8F5-8CFE-4C8B-A3F7-82C68D0ED8C1}">
  <dimension ref="A1:N34"/>
  <sheetViews>
    <sheetView workbookViewId="0">
      <selection activeCell="A3" sqref="A3"/>
    </sheetView>
  </sheetViews>
  <sheetFormatPr defaultRowHeight="15" x14ac:dyDescent="0.25"/>
  <cols>
    <col min="1" max="1" width="16.54296875" customWidth="1"/>
    <col min="2" max="2" width="8.1796875" customWidth="1"/>
    <col min="3" max="3" width="6.6328125" customWidth="1"/>
    <col min="4" max="4" width="8.1796875" customWidth="1"/>
    <col min="5" max="5" width="6.6328125" customWidth="1"/>
    <col min="6" max="6" width="8.1796875" customWidth="1"/>
    <col min="7" max="7" width="6.6328125" customWidth="1"/>
    <col min="8" max="8" width="8.1796875" customWidth="1"/>
    <col min="9" max="9" width="6.6328125" customWidth="1"/>
    <col min="10" max="10" width="8.1796875" customWidth="1"/>
    <col min="11" max="11" width="6.6328125" customWidth="1"/>
    <col min="12" max="12" width="8.1796875" customWidth="1"/>
    <col min="13" max="13" width="6.6328125" customWidth="1"/>
    <col min="14" max="14" width="7.1796875" customWidth="1"/>
  </cols>
  <sheetData>
    <row r="1" spans="1:14" ht="15.6" x14ac:dyDescent="0.3">
      <c r="A1" s="1" t="s">
        <v>33</v>
      </c>
    </row>
    <row r="2" spans="1:14" ht="15.6" x14ac:dyDescent="0.3">
      <c r="A2" s="2" t="s">
        <v>19</v>
      </c>
    </row>
    <row r="4" spans="1:14" ht="15.6" x14ac:dyDescent="0.3">
      <c r="A4" s="12" t="s">
        <v>14</v>
      </c>
      <c r="B4" s="14" t="s">
        <v>27</v>
      </c>
      <c r="C4" s="14"/>
      <c r="D4" s="14"/>
      <c r="E4" s="14"/>
      <c r="F4" s="14" t="s">
        <v>28</v>
      </c>
      <c r="G4" s="14"/>
      <c r="H4" s="14"/>
      <c r="I4" s="14"/>
      <c r="J4" s="14" t="s">
        <v>29</v>
      </c>
      <c r="K4" s="14"/>
      <c r="L4" s="14"/>
      <c r="M4" s="14"/>
    </row>
    <row r="5" spans="1:14" ht="15.6" x14ac:dyDescent="0.3">
      <c r="A5" s="13"/>
      <c r="B5" s="14" t="s">
        <v>2</v>
      </c>
      <c r="C5" s="14"/>
      <c r="D5" s="14" t="s">
        <v>5</v>
      </c>
      <c r="E5" s="14"/>
      <c r="F5" s="14" t="s">
        <v>2</v>
      </c>
      <c r="G5" s="14"/>
      <c r="H5" s="14" t="s">
        <v>5</v>
      </c>
      <c r="I5" s="14"/>
      <c r="J5" s="14" t="s">
        <v>2</v>
      </c>
      <c r="K5" s="14"/>
      <c r="L5" s="14" t="s">
        <v>5</v>
      </c>
      <c r="M5" s="14"/>
    </row>
    <row r="6" spans="1:14" ht="15.6" x14ac:dyDescent="0.3">
      <c r="A6" s="4" t="s">
        <v>8</v>
      </c>
      <c r="B6" s="8" t="s">
        <v>3</v>
      </c>
      <c r="C6" s="8" t="s">
        <v>4</v>
      </c>
      <c r="D6" s="8" t="s">
        <v>3</v>
      </c>
      <c r="E6" s="8" t="s">
        <v>4</v>
      </c>
      <c r="F6" s="8" t="s">
        <v>3</v>
      </c>
      <c r="G6" s="8" t="s">
        <v>4</v>
      </c>
      <c r="H6" s="8" t="s">
        <v>3</v>
      </c>
      <c r="I6" s="8" t="s">
        <v>4</v>
      </c>
      <c r="J6" s="8" t="s">
        <v>3</v>
      </c>
      <c r="K6" s="8" t="s">
        <v>4</v>
      </c>
      <c r="L6" s="8" t="s">
        <v>3</v>
      </c>
      <c r="M6" s="8" t="s">
        <v>4</v>
      </c>
      <c r="N6" s="8" t="s">
        <v>13</v>
      </c>
    </row>
    <row r="7" spans="1:14" x14ac:dyDescent="0.25">
      <c r="A7" t="s">
        <v>9</v>
      </c>
      <c r="B7" s="5">
        <v>14715</v>
      </c>
      <c r="C7" s="7">
        <f t="shared" ref="C7:C8" si="0">ROUND(100*B7/SUM($B7,$D7),1)</f>
        <v>40.6</v>
      </c>
      <c r="D7" s="5">
        <v>21507</v>
      </c>
      <c r="E7" s="7">
        <f t="shared" ref="E7:E8" si="1">ROUND(100*D7/SUM($B7,$D7),1)</f>
        <v>59.4</v>
      </c>
      <c r="F7" s="5">
        <v>8966</v>
      </c>
      <c r="G7">
        <f t="shared" ref="G7:G8" si="2">ROUND(100*F7/SUM($F7,$H7),1)</f>
        <v>38.5</v>
      </c>
      <c r="H7" s="5">
        <v>14323</v>
      </c>
      <c r="I7">
        <f t="shared" ref="I7:I8" si="3">ROUND(100*H7/SUM($F7,$H7),1)</f>
        <v>61.5</v>
      </c>
      <c r="J7" s="5">
        <v>13644</v>
      </c>
      <c r="K7">
        <f t="shared" ref="K7:K8" si="4">ROUND(100*J7/SUM($J7,$L7),1)</f>
        <v>18.2</v>
      </c>
      <c r="L7" s="5">
        <v>61297</v>
      </c>
      <c r="M7">
        <f t="shared" ref="M7:M8" si="5">ROUND(100*L7/SUM($J7,$L7),1)</f>
        <v>81.8</v>
      </c>
      <c r="N7">
        <v>85</v>
      </c>
    </row>
    <row r="8" spans="1:14" x14ac:dyDescent="0.25">
      <c r="A8" t="s">
        <v>10</v>
      </c>
      <c r="B8" s="5">
        <v>6003</v>
      </c>
      <c r="C8" s="7">
        <f t="shared" si="0"/>
        <v>38.700000000000003</v>
      </c>
      <c r="D8" s="5">
        <v>9524</v>
      </c>
      <c r="E8" s="7">
        <f t="shared" si="1"/>
        <v>61.3</v>
      </c>
      <c r="F8" s="5">
        <v>3711</v>
      </c>
      <c r="G8">
        <f t="shared" si="2"/>
        <v>31.5</v>
      </c>
      <c r="H8" s="5">
        <v>8080</v>
      </c>
      <c r="I8">
        <f t="shared" si="3"/>
        <v>68.5</v>
      </c>
      <c r="J8" s="5">
        <v>3754</v>
      </c>
      <c r="K8">
        <f t="shared" si="4"/>
        <v>16.399999999999999</v>
      </c>
      <c r="L8" s="5">
        <v>19198</v>
      </c>
      <c r="M8">
        <f t="shared" si="5"/>
        <v>83.6</v>
      </c>
      <c r="N8">
        <v>40</v>
      </c>
    </row>
    <row r="9" spans="1:14" x14ac:dyDescent="0.25">
      <c r="A9" t="s">
        <v>11</v>
      </c>
      <c r="B9">
        <v>0</v>
      </c>
      <c r="D9">
        <v>0</v>
      </c>
      <c r="F9">
        <v>0</v>
      </c>
      <c r="H9">
        <v>0</v>
      </c>
      <c r="J9">
        <v>0</v>
      </c>
      <c r="L9">
        <v>0</v>
      </c>
      <c r="N9">
        <v>0</v>
      </c>
    </row>
    <row r="10" spans="1:14" x14ac:dyDescent="0.25">
      <c r="A10" t="s">
        <v>12</v>
      </c>
      <c r="B10" s="6">
        <f>SUM(B7:B9)</f>
        <v>20718</v>
      </c>
      <c r="C10" s="7">
        <f t="shared" ref="C10:E10" si="6">ROUND(100*B10/SUM($B10,$D10),1)</f>
        <v>40</v>
      </c>
      <c r="D10" s="6">
        <f>SUM(D7:D9)</f>
        <v>31031</v>
      </c>
      <c r="E10" s="7">
        <f t="shared" si="6"/>
        <v>60</v>
      </c>
      <c r="F10" s="6">
        <f>SUM(F7:F9)</f>
        <v>12677</v>
      </c>
      <c r="G10">
        <f t="shared" ref="G10:I10" si="7">ROUND(100*F10/SUM($F10,$H10),1)</f>
        <v>36.1</v>
      </c>
      <c r="H10" s="6">
        <f>SUM(H7:H9)</f>
        <v>22403</v>
      </c>
      <c r="I10">
        <f t="shared" si="7"/>
        <v>63.9</v>
      </c>
      <c r="J10" s="6">
        <f>SUM(J7:J9)</f>
        <v>17398</v>
      </c>
      <c r="K10">
        <f t="shared" ref="K10:M10" si="8">ROUND(100*J10/SUM($J10,$L10),1)</f>
        <v>17.8</v>
      </c>
      <c r="L10" s="6">
        <f>SUM(L7:L9)</f>
        <v>80495</v>
      </c>
      <c r="M10">
        <f t="shared" si="8"/>
        <v>82.2</v>
      </c>
      <c r="N10" s="6">
        <f>SUM(N7:N9)</f>
        <v>125</v>
      </c>
    </row>
    <row r="12" spans="1:14" ht="15.6" x14ac:dyDescent="0.3">
      <c r="A12" s="12" t="s">
        <v>1</v>
      </c>
      <c r="B12" s="14" t="s">
        <v>27</v>
      </c>
      <c r="C12" s="14"/>
      <c r="D12" s="14"/>
      <c r="E12" s="14"/>
      <c r="F12" s="14" t="s">
        <v>28</v>
      </c>
      <c r="G12" s="14"/>
      <c r="H12" s="14"/>
      <c r="I12" s="14"/>
      <c r="J12" s="14" t="s">
        <v>29</v>
      </c>
      <c r="K12" s="14"/>
      <c r="L12" s="14"/>
      <c r="M12" s="14"/>
    </row>
    <row r="13" spans="1:14" ht="15.6" x14ac:dyDescent="0.3">
      <c r="A13" s="13"/>
      <c r="B13" s="14" t="s">
        <v>2</v>
      </c>
      <c r="C13" s="14"/>
      <c r="D13" s="14" t="s">
        <v>5</v>
      </c>
      <c r="E13" s="14"/>
      <c r="F13" s="14" t="s">
        <v>2</v>
      </c>
      <c r="G13" s="14"/>
      <c r="H13" s="14" t="s">
        <v>5</v>
      </c>
      <c r="I13" s="14"/>
      <c r="J13" s="14" t="s">
        <v>2</v>
      </c>
      <c r="K13" s="14"/>
      <c r="L13" s="14" t="s">
        <v>5</v>
      </c>
      <c r="M13" s="14"/>
    </row>
    <row r="14" spans="1:14" ht="15.6" x14ac:dyDescent="0.3">
      <c r="A14" s="4" t="s">
        <v>8</v>
      </c>
      <c r="B14" s="8" t="s">
        <v>3</v>
      </c>
      <c r="C14" s="8" t="s">
        <v>4</v>
      </c>
      <c r="D14" s="8" t="s">
        <v>3</v>
      </c>
      <c r="E14" s="8" t="s">
        <v>4</v>
      </c>
      <c r="F14" s="8" t="s">
        <v>3</v>
      </c>
      <c r="G14" s="8" t="s">
        <v>4</v>
      </c>
      <c r="H14" s="8" t="s">
        <v>3</v>
      </c>
      <c r="I14" s="8" t="s">
        <v>4</v>
      </c>
      <c r="J14" s="8" t="s">
        <v>3</v>
      </c>
      <c r="K14" s="8" t="s">
        <v>4</v>
      </c>
      <c r="L14" s="8" t="s">
        <v>3</v>
      </c>
      <c r="M14" s="8" t="s">
        <v>4</v>
      </c>
      <c r="N14" s="8" t="s">
        <v>13</v>
      </c>
    </row>
    <row r="15" spans="1:14" x14ac:dyDescent="0.25">
      <c r="A15" t="s">
        <v>9</v>
      </c>
      <c r="B15" s="5">
        <v>27507</v>
      </c>
      <c r="C15" s="7">
        <f t="shared" ref="C15:C16" si="9">ROUND(100*B15/SUM($B15,$D15),1)</f>
        <v>45.8</v>
      </c>
      <c r="D15" s="5">
        <v>32521</v>
      </c>
      <c r="E15" s="7">
        <f t="shared" ref="E15:E16" si="10">ROUND(100*D15/SUM($B15,$D15),1)</f>
        <v>54.2</v>
      </c>
      <c r="F15" s="5">
        <v>13978</v>
      </c>
      <c r="G15">
        <f t="shared" ref="G15:G16" si="11">ROUND(100*F15/SUM($F15,$H15),1)</f>
        <v>39.799999999999997</v>
      </c>
      <c r="H15" s="5">
        <v>21161</v>
      </c>
      <c r="I15">
        <f t="shared" ref="I15:I16" si="12">ROUND(100*H15/SUM($F15,$H15),1)</f>
        <v>60.2</v>
      </c>
      <c r="J15" s="5">
        <v>23531</v>
      </c>
      <c r="K15">
        <f t="shared" ref="K15:K16" si="13">ROUND(100*J15/SUM($J15,$L15),1)</f>
        <v>25.5</v>
      </c>
      <c r="L15" s="5">
        <v>68568</v>
      </c>
      <c r="M15">
        <f t="shared" ref="M15:M16" si="14">ROUND(100*L15/SUM($J15,$L15),1)</f>
        <v>74.5</v>
      </c>
      <c r="N15">
        <v>139</v>
      </c>
    </row>
    <row r="16" spans="1:14" x14ac:dyDescent="0.25">
      <c r="A16" t="s">
        <v>10</v>
      </c>
      <c r="B16" s="5">
        <v>12110</v>
      </c>
      <c r="C16" s="7">
        <f t="shared" si="9"/>
        <v>42.3</v>
      </c>
      <c r="D16" s="5">
        <v>16552</v>
      </c>
      <c r="E16" s="7">
        <f t="shared" si="10"/>
        <v>57.7</v>
      </c>
      <c r="F16" s="5">
        <v>5550</v>
      </c>
      <c r="G16">
        <f t="shared" si="11"/>
        <v>35.9</v>
      </c>
      <c r="H16" s="5">
        <v>9916</v>
      </c>
      <c r="I16">
        <f t="shared" si="12"/>
        <v>64.099999999999994</v>
      </c>
      <c r="J16" s="5">
        <v>6720</v>
      </c>
      <c r="K16">
        <f t="shared" si="13"/>
        <v>22.2</v>
      </c>
      <c r="L16" s="5">
        <v>23527</v>
      </c>
      <c r="M16">
        <f t="shared" si="14"/>
        <v>77.8</v>
      </c>
      <c r="N16">
        <v>60</v>
      </c>
    </row>
    <row r="17" spans="1:14" x14ac:dyDescent="0.25">
      <c r="A17" t="s">
        <v>11</v>
      </c>
      <c r="B17">
        <v>0</v>
      </c>
      <c r="D17">
        <v>0</v>
      </c>
      <c r="F17">
        <v>0</v>
      </c>
      <c r="H17">
        <v>0</v>
      </c>
      <c r="J17">
        <v>0</v>
      </c>
      <c r="L17">
        <v>0</v>
      </c>
      <c r="N17">
        <v>0</v>
      </c>
    </row>
    <row r="18" spans="1:14" x14ac:dyDescent="0.25">
      <c r="A18" t="s">
        <v>12</v>
      </c>
      <c r="B18" s="6">
        <f>SUM(B15:B17)</f>
        <v>39617</v>
      </c>
      <c r="C18" s="7">
        <f t="shared" ref="C18" si="15">ROUND(100*B18/SUM($B18,$D18),1)</f>
        <v>44.7</v>
      </c>
      <c r="D18" s="6">
        <f>SUM(D15:D17)</f>
        <v>49073</v>
      </c>
      <c r="E18" s="7">
        <f t="shared" ref="E18" si="16">ROUND(100*D18/SUM($B18,$D18),1)</f>
        <v>55.3</v>
      </c>
      <c r="F18" s="6">
        <f>SUM(F15:F17)</f>
        <v>19528</v>
      </c>
      <c r="G18">
        <f t="shared" ref="G18" si="17">ROUND(100*F18/SUM($F18,$H18),1)</f>
        <v>38.6</v>
      </c>
      <c r="H18" s="6">
        <f>SUM(H15:H17)</f>
        <v>31077</v>
      </c>
      <c r="I18">
        <f t="shared" ref="I18" si="18">ROUND(100*H18/SUM($F18,$H18),1)</f>
        <v>61.4</v>
      </c>
      <c r="J18" s="6">
        <f>SUM(J15:J17)</f>
        <v>30251</v>
      </c>
      <c r="K18">
        <f t="shared" ref="K18" si="19">ROUND(100*J18/SUM($J18,$L18),1)</f>
        <v>24.7</v>
      </c>
      <c r="L18" s="6">
        <f>SUM(L15:L17)</f>
        <v>92095</v>
      </c>
      <c r="M18">
        <f t="shared" ref="M18" si="20">ROUND(100*L18/SUM($J18,$L18),1)</f>
        <v>75.3</v>
      </c>
      <c r="N18" s="6">
        <f>SUM(N15:N17)</f>
        <v>199</v>
      </c>
    </row>
    <row r="20" spans="1:14" ht="15.6" x14ac:dyDescent="0.3">
      <c r="A20" s="12" t="s">
        <v>15</v>
      </c>
      <c r="B20" s="14" t="s">
        <v>27</v>
      </c>
      <c r="C20" s="14"/>
      <c r="D20" s="14"/>
      <c r="E20" s="14"/>
      <c r="F20" s="14" t="s">
        <v>28</v>
      </c>
      <c r="G20" s="14"/>
      <c r="H20" s="14"/>
      <c r="I20" s="14"/>
      <c r="J20" s="14" t="s">
        <v>29</v>
      </c>
      <c r="K20" s="14"/>
      <c r="L20" s="14"/>
      <c r="M20" s="14"/>
    </row>
    <row r="21" spans="1:14" ht="15.6" x14ac:dyDescent="0.3">
      <c r="A21" s="13"/>
      <c r="B21" s="14" t="s">
        <v>2</v>
      </c>
      <c r="C21" s="14"/>
      <c r="D21" s="14" t="s">
        <v>5</v>
      </c>
      <c r="E21" s="14"/>
      <c r="F21" s="14" t="s">
        <v>2</v>
      </c>
      <c r="G21" s="14"/>
      <c r="H21" s="14" t="s">
        <v>5</v>
      </c>
      <c r="I21" s="14"/>
      <c r="J21" s="14" t="s">
        <v>2</v>
      </c>
      <c r="K21" s="14"/>
      <c r="L21" s="14" t="s">
        <v>5</v>
      </c>
      <c r="M21" s="14"/>
    </row>
    <row r="22" spans="1:14" ht="15.6" x14ac:dyDescent="0.3">
      <c r="A22" s="4" t="s">
        <v>8</v>
      </c>
      <c r="B22" s="8" t="s">
        <v>3</v>
      </c>
      <c r="C22" s="8" t="s">
        <v>4</v>
      </c>
      <c r="D22" s="8" t="s">
        <v>3</v>
      </c>
      <c r="E22" s="8" t="s">
        <v>4</v>
      </c>
      <c r="F22" s="8" t="s">
        <v>3</v>
      </c>
      <c r="G22" s="8" t="s">
        <v>4</v>
      </c>
      <c r="H22" s="8" t="s">
        <v>3</v>
      </c>
      <c r="I22" s="8" t="s">
        <v>4</v>
      </c>
      <c r="J22" s="8" t="s">
        <v>3</v>
      </c>
      <c r="K22" s="8" t="s">
        <v>4</v>
      </c>
      <c r="L22" s="8" t="s">
        <v>3</v>
      </c>
      <c r="M22" s="8" t="s">
        <v>4</v>
      </c>
      <c r="N22" s="8" t="s">
        <v>13</v>
      </c>
    </row>
    <row r="23" spans="1:14" x14ac:dyDescent="0.25">
      <c r="A23" t="s">
        <v>9</v>
      </c>
      <c r="B23" s="5">
        <v>34899</v>
      </c>
      <c r="C23" s="7">
        <f t="shared" ref="C23:C24" si="21">ROUND(100*B23/SUM($B23,$D23),1)</f>
        <v>51.5</v>
      </c>
      <c r="D23" s="5">
        <v>32809</v>
      </c>
      <c r="E23" s="7">
        <f t="shared" ref="E23:E24" si="22">ROUND(100*D23/SUM($B23,$D23),1)</f>
        <v>48.5</v>
      </c>
      <c r="F23" s="5">
        <v>16051</v>
      </c>
      <c r="G23">
        <f t="shared" ref="G23:G24" si="23">ROUND(100*F23/SUM($F23,$H23),1)</f>
        <v>44.3</v>
      </c>
      <c r="H23" s="5">
        <v>20215</v>
      </c>
      <c r="I23">
        <f t="shared" ref="I23:I24" si="24">ROUND(100*H23/SUM($F23,$H23),1)</f>
        <v>55.7</v>
      </c>
      <c r="J23" s="5">
        <v>32148</v>
      </c>
      <c r="K23">
        <f t="shared" ref="K23:K24" si="25">ROUND(100*J23/SUM($J23,$L23),1)</f>
        <v>31.7</v>
      </c>
      <c r="L23" s="5">
        <v>69292</v>
      </c>
      <c r="M23">
        <f t="shared" ref="M23:M24" si="26">ROUND(100*L23/SUM($J23,$L23),1)</f>
        <v>68.3</v>
      </c>
      <c r="N23">
        <v>157</v>
      </c>
    </row>
    <row r="24" spans="1:14" x14ac:dyDescent="0.25">
      <c r="A24" t="s">
        <v>10</v>
      </c>
      <c r="B24" s="5">
        <v>15863</v>
      </c>
      <c r="C24" s="7">
        <f t="shared" si="21"/>
        <v>49</v>
      </c>
      <c r="D24" s="5">
        <v>16495</v>
      </c>
      <c r="E24" s="7">
        <f t="shared" si="22"/>
        <v>51</v>
      </c>
      <c r="F24" s="5">
        <v>6108</v>
      </c>
      <c r="G24" s="7">
        <f t="shared" si="23"/>
        <v>41</v>
      </c>
      <c r="H24" s="5">
        <v>8801</v>
      </c>
      <c r="I24" s="7">
        <f t="shared" si="24"/>
        <v>59</v>
      </c>
      <c r="J24" s="5">
        <v>9797</v>
      </c>
      <c r="K24">
        <f t="shared" si="25"/>
        <v>27.8</v>
      </c>
      <c r="L24" s="5">
        <v>25488</v>
      </c>
      <c r="M24">
        <f t="shared" si="26"/>
        <v>72.2</v>
      </c>
      <c r="N24">
        <v>65</v>
      </c>
    </row>
    <row r="25" spans="1:14" x14ac:dyDescent="0.25">
      <c r="A25" t="s">
        <v>11</v>
      </c>
      <c r="B25">
        <v>0</v>
      </c>
      <c r="D25">
        <v>0</v>
      </c>
      <c r="F25">
        <v>0</v>
      </c>
      <c r="H25">
        <v>0</v>
      </c>
      <c r="J25">
        <v>0</v>
      </c>
      <c r="L25">
        <v>0</v>
      </c>
      <c r="N25">
        <v>0</v>
      </c>
    </row>
    <row r="26" spans="1:14" x14ac:dyDescent="0.25">
      <c r="A26" t="s">
        <v>12</v>
      </c>
      <c r="B26" s="6">
        <f>SUM(B23:B25)</f>
        <v>50762</v>
      </c>
      <c r="C26" s="7">
        <f t="shared" ref="C26" si="27">ROUND(100*B26/SUM($B26,$D26),1)</f>
        <v>50.7</v>
      </c>
      <c r="D26" s="6">
        <f>SUM(D23:D25)</f>
        <v>49304</v>
      </c>
      <c r="E26" s="7">
        <f t="shared" ref="E26" si="28">ROUND(100*D26/SUM($B26,$D26),1)</f>
        <v>49.3</v>
      </c>
      <c r="F26" s="6">
        <f>SUM(F23:F25)</f>
        <v>22159</v>
      </c>
      <c r="G26">
        <f t="shared" ref="G26" si="29">ROUND(100*F26/SUM($F26,$H26),1)</f>
        <v>43.3</v>
      </c>
      <c r="H26" s="6">
        <f>SUM(H23:H25)</f>
        <v>29016</v>
      </c>
      <c r="I26">
        <f t="shared" ref="I26" si="30">ROUND(100*H26/SUM($F26,$H26),1)</f>
        <v>56.7</v>
      </c>
      <c r="J26" s="6">
        <f>SUM(J23:J25)</f>
        <v>41945</v>
      </c>
      <c r="K26">
        <f t="shared" ref="K26" si="31">ROUND(100*J26/SUM($J26,$L26),1)</f>
        <v>30.7</v>
      </c>
      <c r="L26" s="6">
        <f>SUM(L23:L25)</f>
        <v>94780</v>
      </c>
      <c r="M26">
        <f t="shared" ref="M26" si="32">ROUND(100*L26/SUM($J26,$L26),1)</f>
        <v>69.3</v>
      </c>
      <c r="N26" s="6">
        <f>SUM(N23:N25)</f>
        <v>222</v>
      </c>
    </row>
    <row r="28" spans="1:14" ht="15.6" x14ac:dyDescent="0.3">
      <c r="A28" s="12" t="s">
        <v>16</v>
      </c>
      <c r="B28" s="14" t="s">
        <v>27</v>
      </c>
      <c r="C28" s="14"/>
      <c r="D28" s="14"/>
      <c r="E28" s="14"/>
      <c r="F28" s="14" t="s">
        <v>28</v>
      </c>
      <c r="G28" s="14"/>
      <c r="H28" s="14"/>
      <c r="I28" s="14"/>
      <c r="J28" s="14" t="s">
        <v>29</v>
      </c>
      <c r="K28" s="14"/>
      <c r="L28" s="14"/>
      <c r="M28" s="14"/>
    </row>
    <row r="29" spans="1:14" ht="15.6" x14ac:dyDescent="0.3">
      <c r="A29" s="13"/>
      <c r="B29" s="14" t="s">
        <v>2</v>
      </c>
      <c r="C29" s="14"/>
      <c r="D29" s="14" t="s">
        <v>5</v>
      </c>
      <c r="E29" s="14"/>
      <c r="F29" s="14" t="s">
        <v>2</v>
      </c>
      <c r="G29" s="14"/>
      <c r="H29" s="14" t="s">
        <v>5</v>
      </c>
      <c r="I29" s="14"/>
      <c r="J29" s="14" t="s">
        <v>2</v>
      </c>
      <c r="K29" s="14"/>
      <c r="L29" s="14" t="s">
        <v>5</v>
      </c>
      <c r="M29" s="14"/>
    </row>
    <row r="30" spans="1:14" ht="15.6" x14ac:dyDescent="0.3">
      <c r="A30" s="4" t="s">
        <v>8</v>
      </c>
      <c r="B30" s="8" t="s">
        <v>3</v>
      </c>
      <c r="C30" s="8" t="s">
        <v>4</v>
      </c>
      <c r="D30" s="8" t="s">
        <v>3</v>
      </c>
      <c r="E30" s="8" t="s">
        <v>4</v>
      </c>
      <c r="F30" s="8" t="s">
        <v>3</v>
      </c>
      <c r="G30" s="8" t="s">
        <v>4</v>
      </c>
      <c r="H30" s="8" t="s">
        <v>3</v>
      </c>
      <c r="I30" s="8" t="s">
        <v>4</v>
      </c>
      <c r="J30" s="8" t="s">
        <v>3</v>
      </c>
      <c r="K30" s="8" t="s">
        <v>4</v>
      </c>
      <c r="L30" s="8" t="s">
        <v>3</v>
      </c>
      <c r="M30" s="8" t="s">
        <v>4</v>
      </c>
      <c r="N30" s="8" t="s">
        <v>13</v>
      </c>
    </row>
    <row r="31" spans="1:14" x14ac:dyDescent="0.25">
      <c r="A31" t="s">
        <v>9</v>
      </c>
      <c r="B31" s="5">
        <v>44626</v>
      </c>
      <c r="C31" s="7">
        <f t="shared" ref="C31:C32" si="33">ROUND(100*B31/SUM($B31,$D31),1)</f>
        <v>53.4</v>
      </c>
      <c r="D31" s="5">
        <v>38884</v>
      </c>
      <c r="E31" s="7">
        <f t="shared" ref="E31:E32" si="34">ROUND(100*D31/SUM($B31,$D31),1)</f>
        <v>46.6</v>
      </c>
      <c r="F31" s="5">
        <v>17945</v>
      </c>
      <c r="G31">
        <f t="shared" ref="G31:G32" si="35">ROUND(100*F31/SUM($F31,$H31),1)</f>
        <v>45.7</v>
      </c>
      <c r="H31" s="5">
        <v>21294</v>
      </c>
      <c r="I31">
        <f t="shared" ref="I31:I32" si="36">ROUND(100*H31/SUM($F31,$H31),1)</f>
        <v>54.3</v>
      </c>
      <c r="J31" s="5">
        <v>34460</v>
      </c>
      <c r="K31">
        <f t="shared" ref="K31:K32" si="37">ROUND(100*J31/SUM($J31,$L31),1)</f>
        <v>33.5</v>
      </c>
      <c r="L31" s="5">
        <v>68416</v>
      </c>
      <c r="M31">
        <f t="shared" ref="M31:M32" si="38">ROUND(100*L31/SUM($J31,$L31),1)</f>
        <v>66.5</v>
      </c>
      <c r="N31">
        <v>157</v>
      </c>
    </row>
    <row r="32" spans="1:14" x14ac:dyDescent="0.25">
      <c r="A32" t="s">
        <v>10</v>
      </c>
      <c r="B32" s="5">
        <v>17426</v>
      </c>
      <c r="C32" s="7">
        <f t="shared" si="33"/>
        <v>50.5</v>
      </c>
      <c r="D32" s="5">
        <v>17073</v>
      </c>
      <c r="E32" s="7">
        <f t="shared" si="34"/>
        <v>49.5</v>
      </c>
      <c r="F32" s="5">
        <v>6463</v>
      </c>
      <c r="G32">
        <f t="shared" si="35"/>
        <v>44.7</v>
      </c>
      <c r="H32" s="5">
        <v>7994</v>
      </c>
      <c r="I32">
        <f t="shared" si="36"/>
        <v>55.3</v>
      </c>
      <c r="J32" s="5">
        <v>10698</v>
      </c>
      <c r="K32">
        <f t="shared" si="37"/>
        <v>29.8</v>
      </c>
      <c r="L32" s="5">
        <v>25260</v>
      </c>
      <c r="M32">
        <f t="shared" si="38"/>
        <v>70.2</v>
      </c>
      <c r="N32">
        <v>65</v>
      </c>
    </row>
    <row r="33" spans="1:14" x14ac:dyDescent="0.25">
      <c r="A33" t="s">
        <v>11</v>
      </c>
      <c r="B33">
        <v>0</v>
      </c>
      <c r="D33">
        <v>0</v>
      </c>
      <c r="F33">
        <v>0</v>
      </c>
      <c r="H33">
        <v>0</v>
      </c>
      <c r="J33">
        <v>0</v>
      </c>
      <c r="L33">
        <v>0</v>
      </c>
      <c r="N33">
        <v>0</v>
      </c>
    </row>
    <row r="34" spans="1:14" x14ac:dyDescent="0.25">
      <c r="A34" t="s">
        <v>12</v>
      </c>
      <c r="B34" s="6">
        <f>SUM(B31:B33)</f>
        <v>62052</v>
      </c>
      <c r="C34" s="7">
        <f t="shared" ref="C34" si="39">ROUND(100*B34/SUM($B34,$D34),1)</f>
        <v>52.6</v>
      </c>
      <c r="D34" s="6">
        <f>SUM(D31:D33)</f>
        <v>55957</v>
      </c>
      <c r="E34" s="7">
        <f t="shared" ref="E34" si="40">ROUND(100*D34/SUM($B34,$D34),1)</f>
        <v>47.4</v>
      </c>
      <c r="F34" s="6">
        <f>SUM(F31:F33)</f>
        <v>24408</v>
      </c>
      <c r="G34">
        <f t="shared" ref="G34" si="41">ROUND(100*F34/SUM($F34,$H34),1)</f>
        <v>45.5</v>
      </c>
      <c r="H34" s="6">
        <f>SUM(H31:H33)</f>
        <v>29288</v>
      </c>
      <c r="I34">
        <f t="shared" ref="I34" si="42">ROUND(100*H34/SUM($F34,$H34),1)</f>
        <v>54.5</v>
      </c>
      <c r="J34" s="6">
        <f>SUM(J31:J33)</f>
        <v>45158</v>
      </c>
      <c r="K34">
        <f t="shared" ref="K34" si="43">ROUND(100*J34/SUM($J34,$L34),1)</f>
        <v>32.5</v>
      </c>
      <c r="L34" s="6">
        <f>SUM(L31:L33)</f>
        <v>93676</v>
      </c>
      <c r="M34">
        <f t="shared" ref="M34" si="44">ROUND(100*L34/SUM($J34,$L34),1)</f>
        <v>67.5</v>
      </c>
      <c r="N34" s="6">
        <f>SUM(N31:N33)</f>
        <v>222</v>
      </c>
    </row>
  </sheetData>
  <mergeCells count="40">
    <mergeCell ref="A4:A5"/>
    <mergeCell ref="B4:E4"/>
    <mergeCell ref="F4:I4"/>
    <mergeCell ref="J4:M4"/>
    <mergeCell ref="B5:C5"/>
    <mergeCell ref="D5:E5"/>
    <mergeCell ref="F5:G5"/>
    <mergeCell ref="H5:I5"/>
    <mergeCell ref="J5:K5"/>
    <mergeCell ref="L5:M5"/>
    <mergeCell ref="A12:A13"/>
    <mergeCell ref="B12:E12"/>
    <mergeCell ref="F12:I12"/>
    <mergeCell ref="J12:M12"/>
    <mergeCell ref="B13:C13"/>
    <mergeCell ref="D13:E13"/>
    <mergeCell ref="F13:G13"/>
    <mergeCell ref="H13:I13"/>
    <mergeCell ref="J13:K13"/>
    <mergeCell ref="L13:M13"/>
    <mergeCell ref="A20:A21"/>
    <mergeCell ref="B20:E20"/>
    <mergeCell ref="F20:I20"/>
    <mergeCell ref="J20:M20"/>
    <mergeCell ref="B21:C21"/>
    <mergeCell ref="D21:E21"/>
    <mergeCell ref="F21:G21"/>
    <mergeCell ref="H21:I21"/>
    <mergeCell ref="J21:K21"/>
    <mergeCell ref="L21:M21"/>
    <mergeCell ref="A28:A29"/>
    <mergeCell ref="B28:E28"/>
    <mergeCell ref="F28:I28"/>
    <mergeCell ref="J28:M28"/>
    <mergeCell ref="B29:C29"/>
    <mergeCell ref="D29:E29"/>
    <mergeCell ref="F29:G29"/>
    <mergeCell ref="H29:I29"/>
    <mergeCell ref="J29:K29"/>
    <mergeCell ref="L29:M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AC878-3613-472D-B30F-95626E830783}">
  <dimension ref="A1:F34"/>
  <sheetViews>
    <sheetView workbookViewId="0">
      <selection activeCell="A3" sqref="A3"/>
    </sheetView>
  </sheetViews>
  <sheetFormatPr defaultRowHeight="15" x14ac:dyDescent="0.25"/>
  <cols>
    <col min="1" max="1" width="14.90625" customWidth="1"/>
  </cols>
  <sheetData>
    <row r="1" spans="1:6" ht="15.6" x14ac:dyDescent="0.3">
      <c r="A1" s="1" t="s">
        <v>34</v>
      </c>
    </row>
    <row r="2" spans="1:6" ht="15.6" x14ac:dyDescent="0.3">
      <c r="A2" s="2" t="s">
        <v>20</v>
      </c>
    </row>
    <row r="4" spans="1:6" ht="15.6" x14ac:dyDescent="0.3">
      <c r="A4" s="12" t="s">
        <v>14</v>
      </c>
      <c r="B4" s="14" t="s">
        <v>35</v>
      </c>
      <c r="C4" s="14"/>
      <c r="D4" s="14"/>
      <c r="E4" s="14"/>
    </row>
    <row r="5" spans="1:6" ht="15.6" x14ac:dyDescent="0.3">
      <c r="A5" s="13"/>
      <c r="B5" s="14" t="s">
        <v>2</v>
      </c>
      <c r="C5" s="14"/>
      <c r="D5" s="14" t="s">
        <v>5</v>
      </c>
      <c r="E5" s="14"/>
    </row>
    <row r="6" spans="1:6" ht="15.6" x14ac:dyDescent="0.3">
      <c r="A6" s="4" t="s">
        <v>8</v>
      </c>
      <c r="B6" s="8" t="s">
        <v>3</v>
      </c>
      <c r="C6" s="8" t="s">
        <v>4</v>
      </c>
      <c r="D6" s="8" t="s">
        <v>3</v>
      </c>
      <c r="E6" s="8" t="s">
        <v>4</v>
      </c>
      <c r="F6" s="8" t="s">
        <v>13</v>
      </c>
    </row>
    <row r="7" spans="1:6" x14ac:dyDescent="0.25">
      <c r="A7" t="s">
        <v>9</v>
      </c>
      <c r="B7" s="5">
        <v>19833</v>
      </c>
      <c r="C7" s="7">
        <f>ROUND(100*B7/SUM($B7,$D7),1)</f>
        <v>18</v>
      </c>
      <c r="D7" s="5">
        <v>90513</v>
      </c>
      <c r="E7" s="7">
        <f>ROUND(100*D7/SUM($B7,$D7),1)</f>
        <v>82</v>
      </c>
      <c r="F7" s="5">
        <v>1609</v>
      </c>
    </row>
    <row r="8" spans="1:6" x14ac:dyDescent="0.25">
      <c r="A8" t="s">
        <v>10</v>
      </c>
      <c r="B8" s="5">
        <v>8867</v>
      </c>
      <c r="C8">
        <f t="shared" ref="C8:C10" si="0">ROUND(100*B8/SUM($B8,$D8),1)</f>
        <v>17.8</v>
      </c>
      <c r="D8" s="5">
        <v>40925</v>
      </c>
      <c r="E8">
        <f t="shared" ref="E8:E10" si="1">ROUND(100*D8/SUM($B8,$D8),1)</f>
        <v>82.2</v>
      </c>
      <c r="F8" s="5">
        <v>1925</v>
      </c>
    </row>
    <row r="9" spans="1:6" x14ac:dyDescent="0.25">
      <c r="A9" t="s">
        <v>11</v>
      </c>
      <c r="B9">
        <v>147</v>
      </c>
      <c r="C9">
        <f t="shared" si="0"/>
        <v>24.1</v>
      </c>
      <c r="D9">
        <v>462</v>
      </c>
      <c r="E9">
        <f t="shared" si="1"/>
        <v>75.900000000000006</v>
      </c>
      <c r="F9">
        <v>354</v>
      </c>
    </row>
    <row r="10" spans="1:6" x14ac:dyDescent="0.25">
      <c r="A10" t="s">
        <v>12</v>
      </c>
      <c r="B10" s="6">
        <f>SUM(B7:B9)</f>
        <v>28847</v>
      </c>
      <c r="C10" s="7">
        <f t="shared" si="0"/>
        <v>17.899999999999999</v>
      </c>
      <c r="D10" s="6">
        <f>SUM(D7:D9)</f>
        <v>131900</v>
      </c>
      <c r="E10" s="7">
        <f t="shared" si="1"/>
        <v>82.1</v>
      </c>
      <c r="F10" s="6">
        <f>SUM(F7:F9)</f>
        <v>3888</v>
      </c>
    </row>
    <row r="12" spans="1:6" ht="15.6" x14ac:dyDescent="0.3">
      <c r="A12" s="12" t="s">
        <v>1</v>
      </c>
      <c r="B12" s="14" t="s">
        <v>35</v>
      </c>
      <c r="C12" s="14"/>
      <c r="D12" s="14"/>
      <c r="E12" s="14"/>
    </row>
    <row r="13" spans="1:6" ht="15.6" x14ac:dyDescent="0.3">
      <c r="A13" s="13"/>
      <c r="B13" s="14" t="s">
        <v>2</v>
      </c>
      <c r="C13" s="14"/>
      <c r="D13" s="14" t="s">
        <v>5</v>
      </c>
      <c r="E13" s="14"/>
    </row>
    <row r="14" spans="1:6" ht="15.6" x14ac:dyDescent="0.3">
      <c r="A14" s="4" t="s">
        <v>8</v>
      </c>
      <c r="B14" s="8" t="s">
        <v>3</v>
      </c>
      <c r="C14" s="8" t="s">
        <v>4</v>
      </c>
      <c r="D14" s="8" t="s">
        <v>3</v>
      </c>
      <c r="E14" s="8" t="s">
        <v>4</v>
      </c>
      <c r="F14" s="8" t="s">
        <v>13</v>
      </c>
    </row>
    <row r="15" spans="1:6" x14ac:dyDescent="0.25">
      <c r="A15" t="s">
        <v>9</v>
      </c>
      <c r="B15" s="5">
        <v>29469</v>
      </c>
      <c r="C15">
        <f>ROUND(100*B15/SUM($B15,$D15),1)</f>
        <v>25.9</v>
      </c>
      <c r="D15" s="5">
        <v>84129</v>
      </c>
      <c r="E15">
        <f>ROUND(100*D15/SUM($B15,$D15),1)</f>
        <v>74.099999999999994</v>
      </c>
      <c r="F15" s="5">
        <v>1694</v>
      </c>
    </row>
    <row r="16" spans="1:6" x14ac:dyDescent="0.25">
      <c r="A16" t="s">
        <v>10</v>
      </c>
      <c r="B16" s="5">
        <v>13871</v>
      </c>
      <c r="C16">
        <f t="shared" ref="C16:C18" si="2">ROUND(100*B16/SUM($B16,$D16),1)</f>
        <v>24.1</v>
      </c>
      <c r="D16" s="5">
        <v>43667</v>
      </c>
      <c r="E16">
        <f t="shared" ref="E16:E18" si="3">ROUND(100*D16/SUM($B16,$D16),1)</f>
        <v>75.900000000000006</v>
      </c>
      <c r="F16" s="5">
        <v>1536</v>
      </c>
    </row>
    <row r="17" spans="1:6" x14ac:dyDescent="0.25">
      <c r="A17" t="s">
        <v>11</v>
      </c>
      <c r="B17">
        <v>320</v>
      </c>
      <c r="C17">
        <f t="shared" si="2"/>
        <v>32.9</v>
      </c>
      <c r="D17">
        <v>653</v>
      </c>
      <c r="E17">
        <f t="shared" si="3"/>
        <v>67.099999999999994</v>
      </c>
      <c r="F17">
        <v>783</v>
      </c>
    </row>
    <row r="18" spans="1:6" x14ac:dyDescent="0.25">
      <c r="A18" t="s">
        <v>12</v>
      </c>
      <c r="B18" s="6">
        <f>SUM(B15:B17)</f>
        <v>43660</v>
      </c>
      <c r="C18" s="7">
        <f t="shared" si="2"/>
        <v>25.4</v>
      </c>
      <c r="D18" s="6">
        <f>SUM(D15:D17)</f>
        <v>128449</v>
      </c>
      <c r="E18" s="7">
        <f t="shared" si="3"/>
        <v>74.599999999999994</v>
      </c>
      <c r="F18" s="6">
        <f>SUM(F15:F17)</f>
        <v>4013</v>
      </c>
    </row>
    <row r="20" spans="1:6" ht="15.6" x14ac:dyDescent="0.3">
      <c r="A20" s="12" t="s">
        <v>15</v>
      </c>
      <c r="B20" s="14" t="s">
        <v>35</v>
      </c>
      <c r="C20" s="14"/>
      <c r="D20" s="14"/>
      <c r="E20" s="14"/>
    </row>
    <row r="21" spans="1:6" ht="15.6" x14ac:dyDescent="0.3">
      <c r="A21" s="13"/>
      <c r="B21" s="14" t="s">
        <v>2</v>
      </c>
      <c r="C21" s="14"/>
      <c r="D21" s="14" t="s">
        <v>5</v>
      </c>
      <c r="E21" s="14"/>
    </row>
    <row r="22" spans="1:6" ht="15.6" x14ac:dyDescent="0.3">
      <c r="A22" s="4" t="s">
        <v>8</v>
      </c>
      <c r="B22" s="8" t="s">
        <v>3</v>
      </c>
      <c r="C22" s="8" t="s">
        <v>4</v>
      </c>
      <c r="D22" s="8" t="s">
        <v>3</v>
      </c>
      <c r="E22" s="8" t="s">
        <v>4</v>
      </c>
      <c r="F22" s="8" t="s">
        <v>13</v>
      </c>
    </row>
    <row r="23" spans="1:6" x14ac:dyDescent="0.25">
      <c r="A23" t="s">
        <v>9</v>
      </c>
      <c r="B23" s="5">
        <v>38880</v>
      </c>
      <c r="C23">
        <f>ROUND(100*B23/SUM($B23,$D23),1)</f>
        <v>32.700000000000003</v>
      </c>
      <c r="D23" s="5">
        <v>80181</v>
      </c>
      <c r="E23">
        <f>ROUND(100*D23/SUM($B23,$D23),1)</f>
        <v>67.3</v>
      </c>
      <c r="F23" s="5">
        <v>1649</v>
      </c>
    </row>
    <row r="24" spans="1:6" x14ac:dyDescent="0.25">
      <c r="A24" t="s">
        <v>10</v>
      </c>
      <c r="B24" s="5">
        <v>19798</v>
      </c>
      <c r="C24">
        <f t="shared" ref="C24:C26" si="4">ROUND(100*B24/SUM($B24,$D24),1)</f>
        <v>30.5</v>
      </c>
      <c r="D24" s="5">
        <v>45037</v>
      </c>
      <c r="E24">
        <f t="shared" ref="E24:E26" si="5">ROUND(100*D24/SUM($B24,$D24),1)</f>
        <v>69.5</v>
      </c>
      <c r="F24" s="5">
        <v>1734</v>
      </c>
    </row>
    <row r="25" spans="1:6" x14ac:dyDescent="0.25">
      <c r="A25" t="s">
        <v>11</v>
      </c>
      <c r="B25">
        <v>730</v>
      </c>
      <c r="C25">
        <f t="shared" si="4"/>
        <v>39.200000000000003</v>
      </c>
      <c r="D25" s="5">
        <v>1130</v>
      </c>
      <c r="E25">
        <f t="shared" si="5"/>
        <v>60.8</v>
      </c>
      <c r="F25" s="5">
        <v>1256</v>
      </c>
    </row>
    <row r="26" spans="1:6" x14ac:dyDescent="0.25">
      <c r="A26" t="s">
        <v>12</v>
      </c>
      <c r="B26" s="6">
        <f>SUM(B23:B25)</f>
        <v>59408</v>
      </c>
      <c r="C26" s="7">
        <f t="shared" si="4"/>
        <v>32</v>
      </c>
      <c r="D26" s="6">
        <f>SUM(D23:D25)</f>
        <v>126348</v>
      </c>
      <c r="E26" s="7">
        <f t="shared" si="5"/>
        <v>68</v>
      </c>
      <c r="F26" s="6">
        <f>SUM(F23:F25)</f>
        <v>4639</v>
      </c>
    </row>
    <row r="28" spans="1:6" ht="15.6" x14ac:dyDescent="0.3">
      <c r="A28" s="12" t="s">
        <v>16</v>
      </c>
      <c r="B28" s="14" t="s">
        <v>35</v>
      </c>
      <c r="C28" s="14"/>
      <c r="D28" s="14"/>
      <c r="E28" s="14"/>
    </row>
    <row r="29" spans="1:6" ht="15.6" x14ac:dyDescent="0.3">
      <c r="A29" s="13"/>
      <c r="B29" s="14" t="s">
        <v>2</v>
      </c>
      <c r="C29" s="14"/>
      <c r="D29" s="14" t="s">
        <v>5</v>
      </c>
      <c r="E29" s="14"/>
    </row>
    <row r="30" spans="1:6" ht="15.6" x14ac:dyDescent="0.3">
      <c r="A30" s="4" t="s">
        <v>8</v>
      </c>
      <c r="B30" s="8" t="s">
        <v>3</v>
      </c>
      <c r="C30" s="8" t="s">
        <v>4</v>
      </c>
      <c r="D30" s="8" t="s">
        <v>3</v>
      </c>
      <c r="E30" s="8" t="s">
        <v>4</v>
      </c>
      <c r="F30" s="8" t="s">
        <v>13</v>
      </c>
    </row>
    <row r="31" spans="1:6" x14ac:dyDescent="0.25">
      <c r="A31" t="s">
        <v>9</v>
      </c>
      <c r="B31" s="5">
        <v>43058</v>
      </c>
      <c r="C31" s="7">
        <f>ROUND(100*B31/SUM($B31,$D31),1)</f>
        <v>35</v>
      </c>
      <c r="D31" s="5">
        <v>79950</v>
      </c>
      <c r="E31" s="7">
        <f>ROUND(100*D31/SUM($B31,$D31),1)</f>
        <v>65</v>
      </c>
      <c r="F31" s="5">
        <v>1626</v>
      </c>
    </row>
    <row r="32" spans="1:6" x14ac:dyDescent="0.25">
      <c r="A32" t="s">
        <v>10</v>
      </c>
      <c r="B32" s="5">
        <v>21889</v>
      </c>
      <c r="C32">
        <f t="shared" ref="C32:C34" si="6">ROUND(100*B32/SUM($B32,$D32),1)</f>
        <v>33.200000000000003</v>
      </c>
      <c r="D32" s="5">
        <v>44141</v>
      </c>
      <c r="E32">
        <f t="shared" ref="E32:E34" si="7">ROUND(100*D32/SUM($B32,$D32),1)</f>
        <v>66.8</v>
      </c>
      <c r="F32" s="5">
        <v>1692</v>
      </c>
    </row>
    <row r="33" spans="1:6" x14ac:dyDescent="0.25">
      <c r="A33" t="s">
        <v>11</v>
      </c>
      <c r="B33">
        <v>557</v>
      </c>
      <c r="C33">
        <f t="shared" si="6"/>
        <v>38.9</v>
      </c>
      <c r="D33">
        <v>875</v>
      </c>
      <c r="E33">
        <f t="shared" si="7"/>
        <v>61.1</v>
      </c>
      <c r="F33">
        <v>674</v>
      </c>
    </row>
    <row r="34" spans="1:6" x14ac:dyDescent="0.25">
      <c r="A34" t="s">
        <v>12</v>
      </c>
      <c r="B34" s="6">
        <f>SUM(B31:B33)</f>
        <v>65504</v>
      </c>
      <c r="C34" s="7">
        <f t="shared" si="6"/>
        <v>34.4</v>
      </c>
      <c r="D34" s="6">
        <f>SUM(D31:D33)</f>
        <v>124966</v>
      </c>
      <c r="E34" s="7">
        <f t="shared" si="7"/>
        <v>65.599999999999994</v>
      </c>
      <c r="F34" s="6">
        <f>SUM(F31:F33)</f>
        <v>3992</v>
      </c>
    </row>
  </sheetData>
  <mergeCells count="16">
    <mergeCell ref="A4:A5"/>
    <mergeCell ref="B4:E4"/>
    <mergeCell ref="B5:C5"/>
    <mergeCell ref="D5:E5"/>
    <mergeCell ref="A12:A13"/>
    <mergeCell ref="B12:E12"/>
    <mergeCell ref="B13:C13"/>
    <mergeCell ref="D13:E13"/>
    <mergeCell ref="A20:A21"/>
    <mergeCell ref="B20:E20"/>
    <mergeCell ref="B21:C21"/>
    <mergeCell ref="D21:E21"/>
    <mergeCell ref="A28:A29"/>
    <mergeCell ref="B28:E28"/>
    <mergeCell ref="B29:C29"/>
    <mergeCell ref="D29:E29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86336-4804-47CB-8C92-9866CB2B8C66}">
  <dimension ref="A1:F34"/>
  <sheetViews>
    <sheetView workbookViewId="0">
      <pane ySplit="2" topLeftCell="A3" activePane="bottomLeft" state="frozen"/>
      <selection activeCell="A2" sqref="A2"/>
      <selection pane="bottomLeft" activeCell="A3" sqref="A3"/>
    </sheetView>
  </sheetViews>
  <sheetFormatPr defaultRowHeight="15" x14ac:dyDescent="0.25"/>
  <cols>
    <col min="1" max="1" width="14.90625" customWidth="1"/>
  </cols>
  <sheetData>
    <row r="1" spans="1:6" ht="15.6" x14ac:dyDescent="0.3">
      <c r="A1" s="1" t="s">
        <v>36</v>
      </c>
    </row>
    <row r="2" spans="1:6" ht="15.6" x14ac:dyDescent="0.3">
      <c r="A2" s="2" t="s">
        <v>0</v>
      </c>
    </row>
    <row r="4" spans="1:6" ht="15.6" x14ac:dyDescent="0.3">
      <c r="A4" s="12" t="s">
        <v>14</v>
      </c>
      <c r="B4" s="14" t="s">
        <v>35</v>
      </c>
      <c r="C4" s="14"/>
      <c r="D4" s="14"/>
      <c r="E4" s="14"/>
    </row>
    <row r="5" spans="1:6" ht="15.6" x14ac:dyDescent="0.3">
      <c r="A5" s="13"/>
      <c r="B5" s="14" t="s">
        <v>2</v>
      </c>
      <c r="C5" s="14"/>
      <c r="D5" s="14" t="s">
        <v>5</v>
      </c>
      <c r="E5" s="14"/>
    </row>
    <row r="6" spans="1:6" ht="15.6" x14ac:dyDescent="0.3">
      <c r="A6" s="4" t="s">
        <v>8</v>
      </c>
      <c r="B6" s="8" t="s">
        <v>3</v>
      </c>
      <c r="C6" s="8" t="s">
        <v>4</v>
      </c>
      <c r="D6" s="8" t="s">
        <v>3</v>
      </c>
      <c r="E6" s="8" t="s">
        <v>4</v>
      </c>
      <c r="F6" s="8" t="s">
        <v>13</v>
      </c>
    </row>
    <row r="7" spans="1:6" x14ac:dyDescent="0.25">
      <c r="A7" t="s">
        <v>9</v>
      </c>
      <c r="B7" s="5">
        <v>4855</v>
      </c>
      <c r="C7">
        <f>ROUND(100*B7/SUM($B7,$D7),1)</f>
        <v>36.4</v>
      </c>
      <c r="D7" s="5">
        <v>8490</v>
      </c>
      <c r="E7">
        <f>ROUND(100*D7/SUM($B7,$D7),1)</f>
        <v>63.6</v>
      </c>
      <c r="F7">
        <v>995</v>
      </c>
    </row>
    <row r="8" spans="1:6" x14ac:dyDescent="0.25">
      <c r="A8" t="s">
        <v>10</v>
      </c>
      <c r="B8">
        <v>165</v>
      </c>
      <c r="C8">
        <f t="shared" ref="C8:C10" si="0">ROUND(100*B8/SUM($B8,$D8),1)</f>
        <v>36.9</v>
      </c>
      <c r="D8">
        <v>282</v>
      </c>
      <c r="E8">
        <f t="shared" ref="E8:E10" si="1">ROUND(100*D8/SUM($B8,$D8),1)</f>
        <v>63.1</v>
      </c>
      <c r="F8">
        <v>193</v>
      </c>
    </row>
    <row r="9" spans="1:6" x14ac:dyDescent="0.25">
      <c r="A9" t="s">
        <v>11</v>
      </c>
      <c r="B9">
        <v>39</v>
      </c>
      <c r="C9">
        <f t="shared" si="0"/>
        <v>36.799999999999997</v>
      </c>
      <c r="D9">
        <v>67</v>
      </c>
      <c r="E9">
        <f t="shared" si="1"/>
        <v>63.2</v>
      </c>
      <c r="F9">
        <v>229</v>
      </c>
    </row>
    <row r="10" spans="1:6" x14ac:dyDescent="0.25">
      <c r="A10" t="s">
        <v>12</v>
      </c>
      <c r="B10" s="6">
        <f>SUM(B7:B9)</f>
        <v>5059</v>
      </c>
      <c r="C10" s="7">
        <f t="shared" si="0"/>
        <v>36.4</v>
      </c>
      <c r="D10" s="6">
        <f>SUM(D7:D9)</f>
        <v>8839</v>
      </c>
      <c r="E10" s="7">
        <f t="shared" si="1"/>
        <v>63.6</v>
      </c>
      <c r="F10" s="6">
        <f>SUM(F7:F9)</f>
        <v>1417</v>
      </c>
    </row>
    <row r="12" spans="1:6" ht="15.6" x14ac:dyDescent="0.3">
      <c r="A12" s="12" t="s">
        <v>1</v>
      </c>
      <c r="B12" s="14" t="s">
        <v>35</v>
      </c>
      <c r="C12" s="14"/>
      <c r="D12" s="14"/>
      <c r="E12" s="14"/>
    </row>
    <row r="13" spans="1:6" ht="15.6" x14ac:dyDescent="0.3">
      <c r="A13" s="13"/>
      <c r="B13" s="14" t="s">
        <v>2</v>
      </c>
      <c r="C13" s="14"/>
      <c r="D13" s="14" t="s">
        <v>5</v>
      </c>
      <c r="E13" s="14"/>
    </row>
    <row r="14" spans="1:6" ht="15.6" x14ac:dyDescent="0.3">
      <c r="A14" s="4" t="s">
        <v>8</v>
      </c>
      <c r="B14" s="8" t="s">
        <v>3</v>
      </c>
      <c r="C14" s="8" t="s">
        <v>4</v>
      </c>
      <c r="D14" s="8" t="s">
        <v>3</v>
      </c>
      <c r="E14" s="8" t="s">
        <v>4</v>
      </c>
      <c r="F14" s="8" t="s">
        <v>13</v>
      </c>
    </row>
    <row r="15" spans="1:6" x14ac:dyDescent="0.25">
      <c r="A15" t="s">
        <v>9</v>
      </c>
      <c r="B15" s="5">
        <v>7487</v>
      </c>
      <c r="C15">
        <f>ROUND(100*B15/SUM($B15,$D15),1)</f>
        <v>47.8</v>
      </c>
      <c r="D15" s="5">
        <v>8180</v>
      </c>
      <c r="E15">
        <f>ROUND(100*D15/SUM($B15,$D15),1)</f>
        <v>52.2</v>
      </c>
      <c r="F15" s="5">
        <v>1048</v>
      </c>
    </row>
    <row r="16" spans="1:6" x14ac:dyDescent="0.25">
      <c r="A16" t="s">
        <v>10</v>
      </c>
      <c r="B16">
        <v>150</v>
      </c>
      <c r="C16">
        <f t="shared" ref="C16:C18" si="2">ROUND(100*B16/SUM($B16,$D16),1)</f>
        <v>56.8</v>
      </c>
      <c r="D16">
        <v>114</v>
      </c>
      <c r="E16">
        <f t="shared" ref="E16:E18" si="3">ROUND(100*D16/SUM($B16,$D16),1)</f>
        <v>43.2</v>
      </c>
      <c r="F16">
        <v>100</v>
      </c>
    </row>
    <row r="17" spans="1:6" x14ac:dyDescent="0.25">
      <c r="A17" t="s">
        <v>11</v>
      </c>
      <c r="B17">
        <v>85</v>
      </c>
      <c r="C17">
        <f t="shared" si="2"/>
        <v>43.8</v>
      </c>
      <c r="D17">
        <v>109</v>
      </c>
      <c r="E17">
        <f t="shared" si="3"/>
        <v>56.2</v>
      </c>
      <c r="F17">
        <v>499</v>
      </c>
    </row>
    <row r="18" spans="1:6" x14ac:dyDescent="0.25">
      <c r="A18" t="s">
        <v>12</v>
      </c>
      <c r="B18" s="6">
        <f>SUM(B15:B17)</f>
        <v>7722</v>
      </c>
      <c r="C18" s="7">
        <f t="shared" si="2"/>
        <v>47.9</v>
      </c>
      <c r="D18" s="6">
        <f>SUM(D15:D17)</f>
        <v>8403</v>
      </c>
      <c r="E18" s="7">
        <f t="shared" si="3"/>
        <v>52.1</v>
      </c>
      <c r="F18" s="6">
        <f>SUM(F15:F17)</f>
        <v>1647</v>
      </c>
    </row>
    <row r="20" spans="1:6" ht="15.6" x14ac:dyDescent="0.3">
      <c r="A20" s="12" t="s">
        <v>15</v>
      </c>
      <c r="B20" s="14" t="s">
        <v>35</v>
      </c>
      <c r="C20" s="14"/>
      <c r="D20" s="14"/>
      <c r="E20" s="14"/>
    </row>
    <row r="21" spans="1:6" ht="15.6" x14ac:dyDescent="0.3">
      <c r="A21" s="13"/>
      <c r="B21" s="14" t="s">
        <v>2</v>
      </c>
      <c r="C21" s="14"/>
      <c r="D21" s="14" t="s">
        <v>5</v>
      </c>
      <c r="E21" s="14"/>
    </row>
    <row r="22" spans="1:6" ht="15.6" x14ac:dyDescent="0.3">
      <c r="A22" s="4" t="s">
        <v>8</v>
      </c>
      <c r="B22" s="8" t="s">
        <v>3</v>
      </c>
      <c r="C22" s="8" t="s">
        <v>4</v>
      </c>
      <c r="D22" s="8" t="s">
        <v>3</v>
      </c>
      <c r="E22" s="8" t="s">
        <v>4</v>
      </c>
      <c r="F22" s="8" t="s">
        <v>13</v>
      </c>
    </row>
    <row r="23" spans="1:6" x14ac:dyDescent="0.25">
      <c r="A23" t="s">
        <v>9</v>
      </c>
      <c r="B23" s="5">
        <v>9456</v>
      </c>
      <c r="C23">
        <f>ROUND(100*B23/SUM($B23,$D23),1)</f>
        <v>52.7</v>
      </c>
      <c r="D23" s="5">
        <v>8474</v>
      </c>
      <c r="E23">
        <f>ROUND(100*D23/SUM($B23,$D23),1)</f>
        <v>47.3</v>
      </c>
      <c r="F23" s="5">
        <v>1006</v>
      </c>
    </row>
    <row r="24" spans="1:6" x14ac:dyDescent="0.25">
      <c r="A24" t="s">
        <v>10</v>
      </c>
      <c r="B24">
        <v>112</v>
      </c>
      <c r="C24">
        <f t="shared" ref="C24:C26" si="4">ROUND(100*B24/SUM($B24,$D24),1)</f>
        <v>43.8</v>
      </c>
      <c r="D24">
        <v>144</v>
      </c>
      <c r="E24">
        <f t="shared" ref="E24:E26" si="5">ROUND(100*D24/SUM($B24,$D24),1)</f>
        <v>56.3</v>
      </c>
      <c r="F24">
        <v>160</v>
      </c>
    </row>
    <row r="25" spans="1:6" x14ac:dyDescent="0.25">
      <c r="A25" t="s">
        <v>11</v>
      </c>
      <c r="B25">
        <v>218</v>
      </c>
      <c r="C25">
        <f t="shared" si="4"/>
        <v>50.6</v>
      </c>
      <c r="D25">
        <v>213</v>
      </c>
      <c r="E25">
        <f t="shared" si="5"/>
        <v>49.4</v>
      </c>
      <c r="F25">
        <v>788</v>
      </c>
    </row>
    <row r="26" spans="1:6" x14ac:dyDescent="0.25">
      <c r="A26" t="s">
        <v>12</v>
      </c>
      <c r="B26" s="6">
        <f>SUM(B23:B25)</f>
        <v>9786</v>
      </c>
      <c r="C26" s="7">
        <f t="shared" si="4"/>
        <v>52.6</v>
      </c>
      <c r="D26" s="6">
        <f>SUM(D23:D25)</f>
        <v>8831</v>
      </c>
      <c r="E26" s="7">
        <f t="shared" si="5"/>
        <v>47.4</v>
      </c>
      <c r="F26" s="6">
        <f>SUM(F23:F25)</f>
        <v>1954</v>
      </c>
    </row>
    <row r="28" spans="1:6" ht="15.6" x14ac:dyDescent="0.3">
      <c r="A28" s="12" t="s">
        <v>16</v>
      </c>
      <c r="B28" s="14" t="s">
        <v>35</v>
      </c>
      <c r="C28" s="14"/>
      <c r="D28" s="14"/>
      <c r="E28" s="14"/>
    </row>
    <row r="29" spans="1:6" ht="15.6" x14ac:dyDescent="0.3">
      <c r="A29" s="13"/>
      <c r="B29" s="14" t="s">
        <v>2</v>
      </c>
      <c r="C29" s="14"/>
      <c r="D29" s="14" t="s">
        <v>5</v>
      </c>
      <c r="E29" s="14"/>
    </row>
    <row r="30" spans="1:6" ht="15.6" x14ac:dyDescent="0.3">
      <c r="A30" s="4" t="s">
        <v>8</v>
      </c>
      <c r="B30" s="8" t="s">
        <v>3</v>
      </c>
      <c r="C30" s="8" t="s">
        <v>4</v>
      </c>
      <c r="D30" s="8" t="s">
        <v>3</v>
      </c>
      <c r="E30" s="8" t="s">
        <v>4</v>
      </c>
      <c r="F30" s="8" t="s">
        <v>13</v>
      </c>
    </row>
    <row r="31" spans="1:6" x14ac:dyDescent="0.25">
      <c r="A31" t="s">
        <v>9</v>
      </c>
      <c r="B31" s="5">
        <v>9247</v>
      </c>
      <c r="C31">
        <f>ROUND(100*B31/SUM($B31,$D31),1)</f>
        <v>53.3</v>
      </c>
      <c r="D31" s="5">
        <v>8106</v>
      </c>
      <c r="E31">
        <f>ROUND(100*D31/SUM($B31,$D31),1)</f>
        <v>46.7</v>
      </c>
      <c r="F31" s="5">
        <v>999</v>
      </c>
    </row>
    <row r="32" spans="1:6" x14ac:dyDescent="0.25">
      <c r="A32" t="s">
        <v>10</v>
      </c>
      <c r="B32" s="5">
        <v>153</v>
      </c>
      <c r="C32">
        <f t="shared" ref="C32:C34" si="6">ROUND(100*B32/SUM($B32,$D32),1)</f>
        <v>49.2</v>
      </c>
      <c r="D32" s="5">
        <v>158</v>
      </c>
      <c r="E32">
        <f t="shared" ref="E32:E34" si="7">ROUND(100*D32/SUM($B32,$D32),1)</f>
        <v>50.8</v>
      </c>
      <c r="F32" s="5">
        <v>143</v>
      </c>
    </row>
    <row r="33" spans="1:6" x14ac:dyDescent="0.25">
      <c r="A33" t="s">
        <v>11</v>
      </c>
      <c r="B33">
        <v>156</v>
      </c>
      <c r="C33">
        <f t="shared" si="6"/>
        <v>49.4</v>
      </c>
      <c r="D33" s="5">
        <v>160</v>
      </c>
      <c r="E33">
        <f t="shared" si="7"/>
        <v>50.6</v>
      </c>
      <c r="F33" s="5">
        <v>421</v>
      </c>
    </row>
    <row r="34" spans="1:6" x14ac:dyDescent="0.25">
      <c r="A34" t="s">
        <v>12</v>
      </c>
      <c r="B34" s="6">
        <f>SUM(B31:B33)</f>
        <v>9556</v>
      </c>
      <c r="C34" s="7">
        <f t="shared" si="6"/>
        <v>53.1</v>
      </c>
      <c r="D34" s="6">
        <f>SUM(D31:D33)</f>
        <v>8424</v>
      </c>
      <c r="E34" s="7">
        <f t="shared" si="7"/>
        <v>46.9</v>
      </c>
      <c r="F34" s="6">
        <f>SUM(F31:F33)</f>
        <v>1563</v>
      </c>
    </row>
  </sheetData>
  <mergeCells count="16">
    <mergeCell ref="A4:A5"/>
    <mergeCell ref="B4:E4"/>
    <mergeCell ref="B5:C5"/>
    <mergeCell ref="D5:E5"/>
    <mergeCell ref="A12:A13"/>
    <mergeCell ref="B12:E12"/>
    <mergeCell ref="B13:C13"/>
    <mergeCell ref="D13:E13"/>
    <mergeCell ref="A20:A21"/>
    <mergeCell ref="B20:E20"/>
    <mergeCell ref="B21:C21"/>
    <mergeCell ref="D21:E21"/>
    <mergeCell ref="A28:A29"/>
    <mergeCell ref="B28:E28"/>
    <mergeCell ref="B29:C29"/>
    <mergeCell ref="D29:E2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130A4-DA17-42A2-A0B6-11ADF8093097}">
  <dimension ref="A1:F34"/>
  <sheetViews>
    <sheetView workbookViewId="0">
      <pane ySplit="2" topLeftCell="A3" activePane="bottomLeft" state="frozen"/>
      <selection activeCell="A2" sqref="A2"/>
      <selection pane="bottomLeft" activeCell="A3" sqref="A3"/>
    </sheetView>
  </sheetViews>
  <sheetFormatPr defaultRowHeight="15" x14ac:dyDescent="0.25"/>
  <cols>
    <col min="1" max="1" width="14.90625" customWidth="1"/>
  </cols>
  <sheetData>
    <row r="1" spans="1:6" ht="15.6" x14ac:dyDescent="0.3">
      <c r="A1" s="1" t="s">
        <v>37</v>
      </c>
    </row>
    <row r="2" spans="1:6" ht="15.6" x14ac:dyDescent="0.3">
      <c r="A2" s="2" t="s">
        <v>17</v>
      </c>
    </row>
    <row r="4" spans="1:6" ht="15.6" x14ac:dyDescent="0.3">
      <c r="A4" s="12" t="s">
        <v>14</v>
      </c>
      <c r="B4" s="14" t="s">
        <v>35</v>
      </c>
      <c r="C4" s="14"/>
      <c r="D4" s="14"/>
      <c r="E4" s="14"/>
    </row>
    <row r="5" spans="1:6" ht="15.6" x14ac:dyDescent="0.3">
      <c r="A5" s="13"/>
      <c r="B5" s="14" t="s">
        <v>2</v>
      </c>
      <c r="C5" s="14"/>
      <c r="D5" s="14" t="s">
        <v>5</v>
      </c>
      <c r="E5" s="14"/>
    </row>
    <row r="6" spans="1:6" ht="15.6" x14ac:dyDescent="0.3">
      <c r="A6" s="4" t="s">
        <v>8</v>
      </c>
      <c r="B6" s="8" t="s">
        <v>3</v>
      </c>
      <c r="C6" s="8" t="s">
        <v>4</v>
      </c>
      <c r="D6" s="8" t="s">
        <v>3</v>
      </c>
      <c r="E6" s="8" t="s">
        <v>4</v>
      </c>
      <c r="F6" s="8" t="s">
        <v>13</v>
      </c>
    </row>
    <row r="7" spans="1:6" x14ac:dyDescent="0.25">
      <c r="A7" t="s">
        <v>9</v>
      </c>
      <c r="B7" s="5">
        <v>1495</v>
      </c>
      <c r="C7">
        <f>ROUND(100*B7/SUM($B7,$D7),1)</f>
        <v>17.2</v>
      </c>
      <c r="D7" s="5">
        <v>7206</v>
      </c>
      <c r="E7">
        <f>ROUND(100*D7/SUM($B7,$D7),1)</f>
        <v>82.8</v>
      </c>
      <c r="F7">
        <v>212</v>
      </c>
    </row>
    <row r="8" spans="1:6" x14ac:dyDescent="0.25">
      <c r="A8" t="s">
        <v>10</v>
      </c>
      <c r="B8" s="5">
        <v>3685</v>
      </c>
      <c r="C8">
        <f t="shared" ref="C8:C10" si="0">ROUND(100*B8/SUM($B8,$D8),1)</f>
        <v>19.600000000000001</v>
      </c>
      <c r="D8" s="5">
        <v>15112</v>
      </c>
      <c r="E8">
        <f t="shared" ref="E8:E10" si="1">ROUND(100*D8/SUM($B8,$D8),1)</f>
        <v>80.400000000000006</v>
      </c>
      <c r="F8" s="5">
        <v>1366</v>
      </c>
    </row>
    <row r="9" spans="1:6" x14ac:dyDescent="0.25">
      <c r="A9" t="s">
        <v>11</v>
      </c>
      <c r="B9">
        <v>105</v>
      </c>
      <c r="C9">
        <f t="shared" si="0"/>
        <v>21.6</v>
      </c>
      <c r="D9">
        <v>381</v>
      </c>
      <c r="E9">
        <f t="shared" si="1"/>
        <v>78.400000000000006</v>
      </c>
      <c r="F9">
        <v>105</v>
      </c>
    </row>
    <row r="10" spans="1:6" x14ac:dyDescent="0.25">
      <c r="A10" t="s">
        <v>12</v>
      </c>
      <c r="B10" s="6">
        <f>SUM(B7:B9)</f>
        <v>5285</v>
      </c>
      <c r="C10" s="7">
        <f t="shared" si="0"/>
        <v>18.899999999999999</v>
      </c>
      <c r="D10" s="6">
        <f>SUM(D7:D9)</f>
        <v>22699</v>
      </c>
      <c r="E10" s="7">
        <f t="shared" si="1"/>
        <v>81.099999999999994</v>
      </c>
      <c r="F10" s="6">
        <f>SUM(F7:F9)</f>
        <v>1683</v>
      </c>
    </row>
    <row r="12" spans="1:6" ht="15.6" x14ac:dyDescent="0.3">
      <c r="A12" s="12" t="s">
        <v>1</v>
      </c>
      <c r="B12" s="14" t="s">
        <v>35</v>
      </c>
      <c r="C12" s="14"/>
      <c r="D12" s="14"/>
      <c r="E12" s="14"/>
    </row>
    <row r="13" spans="1:6" ht="15.6" x14ac:dyDescent="0.3">
      <c r="A13" s="13"/>
      <c r="B13" s="14" t="s">
        <v>2</v>
      </c>
      <c r="C13" s="14"/>
      <c r="D13" s="14" t="s">
        <v>5</v>
      </c>
      <c r="E13" s="14"/>
    </row>
    <row r="14" spans="1:6" ht="15.6" x14ac:dyDescent="0.3">
      <c r="A14" s="4" t="s">
        <v>8</v>
      </c>
      <c r="B14" s="8" t="s">
        <v>3</v>
      </c>
      <c r="C14" s="8" t="s">
        <v>4</v>
      </c>
      <c r="D14" s="8" t="s">
        <v>3</v>
      </c>
      <c r="E14" s="8" t="s">
        <v>4</v>
      </c>
      <c r="F14" s="8" t="s">
        <v>13</v>
      </c>
    </row>
    <row r="15" spans="1:6" x14ac:dyDescent="0.25">
      <c r="A15" t="s">
        <v>9</v>
      </c>
      <c r="B15" s="5">
        <v>2762</v>
      </c>
      <c r="C15">
        <f>ROUND(100*B15/SUM($B15,$D15),1)</f>
        <v>26.2</v>
      </c>
      <c r="D15" s="5">
        <v>7789</v>
      </c>
      <c r="E15">
        <f>ROUND(100*D15/SUM($B15,$D15),1)</f>
        <v>73.8</v>
      </c>
      <c r="F15">
        <v>244</v>
      </c>
    </row>
    <row r="16" spans="1:6" x14ac:dyDescent="0.25">
      <c r="A16" t="s">
        <v>10</v>
      </c>
      <c r="B16" s="5">
        <v>5322</v>
      </c>
      <c r="C16" s="7">
        <f t="shared" ref="C16:C18" si="2">ROUND(100*B16/SUM($B16,$D16),1)</f>
        <v>28</v>
      </c>
      <c r="D16" s="5">
        <v>13699</v>
      </c>
      <c r="E16" s="7">
        <f t="shared" ref="E16:E18" si="3">ROUND(100*D16/SUM($B16,$D16),1)</f>
        <v>72</v>
      </c>
      <c r="F16" s="5">
        <v>1047</v>
      </c>
    </row>
    <row r="17" spans="1:6" x14ac:dyDescent="0.25">
      <c r="A17" t="s">
        <v>11</v>
      </c>
      <c r="B17">
        <v>160</v>
      </c>
      <c r="C17">
        <f t="shared" si="2"/>
        <v>32.6</v>
      </c>
      <c r="D17">
        <v>331</v>
      </c>
      <c r="E17">
        <f t="shared" si="3"/>
        <v>67.400000000000006</v>
      </c>
      <c r="F17">
        <v>245</v>
      </c>
    </row>
    <row r="18" spans="1:6" x14ac:dyDescent="0.25">
      <c r="A18" t="s">
        <v>12</v>
      </c>
      <c r="B18" s="6">
        <f>SUM(B15:B17)</f>
        <v>8244</v>
      </c>
      <c r="C18" s="7">
        <f t="shared" si="2"/>
        <v>27.4</v>
      </c>
      <c r="D18" s="6">
        <f>SUM(D15:D17)</f>
        <v>21819</v>
      </c>
      <c r="E18" s="7">
        <f t="shared" si="3"/>
        <v>72.599999999999994</v>
      </c>
      <c r="F18" s="6">
        <f>SUM(F15:F17)</f>
        <v>1536</v>
      </c>
    </row>
    <row r="20" spans="1:6" ht="15.6" x14ac:dyDescent="0.3">
      <c r="A20" s="12" t="s">
        <v>15</v>
      </c>
      <c r="B20" s="14" t="s">
        <v>35</v>
      </c>
      <c r="C20" s="14"/>
      <c r="D20" s="14"/>
      <c r="E20" s="14"/>
    </row>
    <row r="21" spans="1:6" ht="15.6" x14ac:dyDescent="0.3">
      <c r="A21" s="13"/>
      <c r="B21" s="14" t="s">
        <v>2</v>
      </c>
      <c r="C21" s="14"/>
      <c r="D21" s="14" t="s">
        <v>5</v>
      </c>
      <c r="E21" s="14"/>
    </row>
    <row r="22" spans="1:6" ht="15.6" x14ac:dyDescent="0.3">
      <c r="A22" s="4" t="s">
        <v>8</v>
      </c>
      <c r="B22" s="8" t="s">
        <v>3</v>
      </c>
      <c r="C22" s="8" t="s">
        <v>4</v>
      </c>
      <c r="D22" s="8" t="s">
        <v>3</v>
      </c>
      <c r="E22" s="8" t="s">
        <v>4</v>
      </c>
      <c r="F22" s="8" t="s">
        <v>13</v>
      </c>
    </row>
    <row r="23" spans="1:6" x14ac:dyDescent="0.25">
      <c r="A23" t="s">
        <v>9</v>
      </c>
      <c r="B23" s="5">
        <v>3083</v>
      </c>
      <c r="C23">
        <f>ROUND(100*B23/SUM($B23,$D23),1)</f>
        <v>32.9</v>
      </c>
      <c r="D23" s="5">
        <v>6281</v>
      </c>
      <c r="E23">
        <f>ROUND(100*D23/SUM($B23,$D23),1)</f>
        <v>67.099999999999994</v>
      </c>
      <c r="F23">
        <v>210</v>
      </c>
    </row>
    <row r="24" spans="1:6" x14ac:dyDescent="0.25">
      <c r="A24" t="s">
        <v>10</v>
      </c>
      <c r="B24" s="5">
        <v>6804</v>
      </c>
      <c r="C24">
        <f t="shared" ref="C24:C26" si="4">ROUND(100*B24/SUM($B24,$D24),1)</f>
        <v>34.6</v>
      </c>
      <c r="D24" s="5">
        <v>12859</v>
      </c>
      <c r="E24">
        <f t="shared" ref="E24:E26" si="5">ROUND(100*D24/SUM($B24,$D24),1)</f>
        <v>65.400000000000006</v>
      </c>
      <c r="F24" s="5">
        <v>1097</v>
      </c>
    </row>
    <row r="25" spans="1:6" x14ac:dyDescent="0.25">
      <c r="A25" t="s">
        <v>11</v>
      </c>
      <c r="B25">
        <v>203</v>
      </c>
      <c r="C25">
        <f t="shared" si="4"/>
        <v>45</v>
      </c>
      <c r="D25">
        <v>248</v>
      </c>
      <c r="E25">
        <f t="shared" si="5"/>
        <v>55</v>
      </c>
      <c r="F25">
        <v>400</v>
      </c>
    </row>
    <row r="26" spans="1:6" x14ac:dyDescent="0.25">
      <c r="A26" t="s">
        <v>12</v>
      </c>
      <c r="B26" s="6">
        <f>SUM(B23:B25)</f>
        <v>10090</v>
      </c>
      <c r="C26" s="7">
        <f t="shared" si="4"/>
        <v>34.200000000000003</v>
      </c>
      <c r="D26" s="6">
        <f>SUM(D23:D25)</f>
        <v>19388</v>
      </c>
      <c r="E26" s="7">
        <f t="shared" si="5"/>
        <v>65.8</v>
      </c>
      <c r="F26" s="6">
        <f>SUM(F23:F25)</f>
        <v>1707</v>
      </c>
    </row>
    <row r="28" spans="1:6" ht="15.6" x14ac:dyDescent="0.3">
      <c r="A28" s="12" t="s">
        <v>16</v>
      </c>
      <c r="B28" s="14" t="s">
        <v>35</v>
      </c>
      <c r="C28" s="14"/>
      <c r="D28" s="14"/>
      <c r="E28" s="14"/>
    </row>
    <row r="29" spans="1:6" ht="15.6" x14ac:dyDescent="0.3">
      <c r="A29" s="13"/>
      <c r="B29" s="14" t="s">
        <v>2</v>
      </c>
      <c r="C29" s="14"/>
      <c r="D29" s="14" t="s">
        <v>5</v>
      </c>
      <c r="E29" s="14"/>
    </row>
    <row r="30" spans="1:6" ht="15.6" x14ac:dyDescent="0.3">
      <c r="A30" s="4" t="s">
        <v>8</v>
      </c>
      <c r="B30" s="8" t="s">
        <v>3</v>
      </c>
      <c r="C30" s="8" t="s">
        <v>4</v>
      </c>
      <c r="D30" s="8" t="s">
        <v>3</v>
      </c>
      <c r="E30" s="8" t="s">
        <v>4</v>
      </c>
      <c r="F30" s="8" t="s">
        <v>13</v>
      </c>
    </row>
    <row r="31" spans="1:6" x14ac:dyDescent="0.25">
      <c r="A31" t="s">
        <v>9</v>
      </c>
      <c r="B31" s="5">
        <v>3218</v>
      </c>
      <c r="C31">
        <f>ROUND(100*B31/SUM($B31,$D31),1)</f>
        <v>35.5</v>
      </c>
      <c r="D31" s="5">
        <v>5845</v>
      </c>
      <c r="E31">
        <f>ROUND(100*D31/SUM($B31,$D31),1)</f>
        <v>64.5</v>
      </c>
      <c r="F31">
        <v>196</v>
      </c>
    </row>
    <row r="32" spans="1:6" x14ac:dyDescent="0.25">
      <c r="A32" t="s">
        <v>10</v>
      </c>
      <c r="B32" s="5">
        <v>7215</v>
      </c>
      <c r="C32">
        <f t="shared" ref="C32:C34" si="6">ROUND(100*B32/SUM($B32,$D32),1)</f>
        <v>36.799999999999997</v>
      </c>
      <c r="D32" s="5">
        <v>12373</v>
      </c>
      <c r="E32">
        <f t="shared" ref="E32:E34" si="7">ROUND(100*D32/SUM($B32,$D32),1)</f>
        <v>63.2</v>
      </c>
      <c r="F32" s="5">
        <v>1063</v>
      </c>
    </row>
    <row r="33" spans="1:6" x14ac:dyDescent="0.25">
      <c r="A33" t="s">
        <v>11</v>
      </c>
      <c r="B33">
        <v>140</v>
      </c>
      <c r="C33">
        <f t="shared" si="6"/>
        <v>43.9</v>
      </c>
      <c r="D33">
        <v>179</v>
      </c>
      <c r="E33">
        <f t="shared" si="7"/>
        <v>56.1</v>
      </c>
      <c r="F33">
        <v>191</v>
      </c>
    </row>
    <row r="34" spans="1:6" x14ac:dyDescent="0.25">
      <c r="A34" t="s">
        <v>12</v>
      </c>
      <c r="B34" s="6">
        <f>SUM(B31:B33)</f>
        <v>10573</v>
      </c>
      <c r="C34" s="7">
        <f t="shared" si="6"/>
        <v>36.5</v>
      </c>
      <c r="D34" s="6">
        <f>SUM(D31:D33)</f>
        <v>18397</v>
      </c>
      <c r="E34" s="7">
        <f t="shared" si="7"/>
        <v>63.5</v>
      </c>
      <c r="F34" s="6">
        <f>SUM(F31:F33)</f>
        <v>1450</v>
      </c>
    </row>
  </sheetData>
  <mergeCells count="16">
    <mergeCell ref="A4:A5"/>
    <mergeCell ref="B4:E4"/>
    <mergeCell ref="B5:C5"/>
    <mergeCell ref="D5:E5"/>
    <mergeCell ref="A12:A13"/>
    <mergeCell ref="B12:E12"/>
    <mergeCell ref="B13:C13"/>
    <mergeCell ref="D13:E13"/>
    <mergeCell ref="A20:A21"/>
    <mergeCell ref="B20:E20"/>
    <mergeCell ref="B21:C21"/>
    <mergeCell ref="D21:E21"/>
    <mergeCell ref="A28:A29"/>
    <mergeCell ref="B28:E28"/>
    <mergeCell ref="B29:C29"/>
    <mergeCell ref="D29:E2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FDA89-5288-47A6-8A59-ECDF0F3B0C9F}">
  <dimension ref="A1:F34"/>
  <sheetViews>
    <sheetView workbookViewId="0">
      <pane ySplit="2" topLeftCell="A3" activePane="bottomLeft" state="frozen"/>
      <selection activeCell="A2" sqref="A2"/>
      <selection pane="bottomLeft" activeCell="A3" sqref="A3"/>
    </sheetView>
  </sheetViews>
  <sheetFormatPr defaultRowHeight="15" x14ac:dyDescent="0.25"/>
  <cols>
    <col min="1" max="1" width="14.90625" customWidth="1"/>
  </cols>
  <sheetData>
    <row r="1" spans="1:6" ht="15.6" x14ac:dyDescent="0.3">
      <c r="A1" s="1" t="s">
        <v>38</v>
      </c>
    </row>
    <row r="2" spans="1:6" ht="15.6" x14ac:dyDescent="0.3">
      <c r="A2" s="2" t="s">
        <v>18</v>
      </c>
    </row>
    <row r="4" spans="1:6" ht="15.6" x14ac:dyDescent="0.3">
      <c r="A4" s="12" t="s">
        <v>14</v>
      </c>
      <c r="B4" s="14" t="s">
        <v>35</v>
      </c>
      <c r="C4" s="14"/>
      <c r="D4" s="14"/>
      <c r="E4" s="14"/>
    </row>
    <row r="5" spans="1:6" ht="15.6" x14ac:dyDescent="0.3">
      <c r="A5" s="13"/>
      <c r="B5" s="14" t="s">
        <v>2</v>
      </c>
      <c r="C5" s="14"/>
      <c r="D5" s="14" t="s">
        <v>5</v>
      </c>
      <c r="E5" s="14"/>
    </row>
    <row r="6" spans="1:6" ht="15.6" x14ac:dyDescent="0.3">
      <c r="A6" s="4" t="s">
        <v>8</v>
      </c>
      <c r="B6" s="8" t="s">
        <v>3</v>
      </c>
      <c r="C6" s="8" t="s">
        <v>4</v>
      </c>
      <c r="D6" s="8" t="s">
        <v>3</v>
      </c>
      <c r="E6" s="8" t="s">
        <v>4</v>
      </c>
      <c r="F6" s="8" t="s">
        <v>13</v>
      </c>
    </row>
    <row r="7" spans="1:6" x14ac:dyDescent="0.25">
      <c r="A7" t="s">
        <v>9</v>
      </c>
      <c r="B7" s="5">
        <v>7607</v>
      </c>
      <c r="C7">
        <f>ROUND(100*B7/SUM($B7,$D7),1)</f>
        <v>18.600000000000001</v>
      </c>
      <c r="D7" s="5">
        <v>33393</v>
      </c>
      <c r="E7">
        <f>ROUND(100*D7/SUM($B7,$D7),1)</f>
        <v>81.400000000000006</v>
      </c>
      <c r="F7">
        <v>317</v>
      </c>
    </row>
    <row r="8" spans="1:6" x14ac:dyDescent="0.25">
      <c r="A8" t="s">
        <v>10</v>
      </c>
      <c r="B8" s="5">
        <v>2466</v>
      </c>
      <c r="C8">
        <f t="shared" ref="C8:C10" si="0">ROUND(100*B8/SUM($B8,$D8),1)</f>
        <v>20.3</v>
      </c>
      <c r="D8" s="5">
        <v>9711</v>
      </c>
      <c r="E8">
        <f t="shared" ref="E8:E10" si="1">ROUND(100*D8/SUM($B8,$D8),1)</f>
        <v>79.7</v>
      </c>
      <c r="F8">
        <v>326</v>
      </c>
    </row>
    <row r="9" spans="1:6" x14ac:dyDescent="0.25">
      <c r="A9" t="s">
        <v>11</v>
      </c>
      <c r="B9">
        <v>3</v>
      </c>
      <c r="D9">
        <v>14</v>
      </c>
      <c r="F9">
        <v>20</v>
      </c>
    </row>
    <row r="10" spans="1:6" x14ac:dyDescent="0.25">
      <c r="A10" t="s">
        <v>12</v>
      </c>
      <c r="B10" s="6">
        <f>SUM(B7:B9)</f>
        <v>10076</v>
      </c>
      <c r="C10" s="7">
        <f t="shared" si="0"/>
        <v>18.899999999999999</v>
      </c>
      <c r="D10" s="6">
        <f>SUM(D7:D9)</f>
        <v>43118</v>
      </c>
      <c r="E10" s="7">
        <f t="shared" si="1"/>
        <v>81.099999999999994</v>
      </c>
      <c r="F10" s="6">
        <f>SUM(F7:F9)</f>
        <v>663</v>
      </c>
    </row>
    <row r="12" spans="1:6" ht="15.6" x14ac:dyDescent="0.3">
      <c r="A12" s="12" t="s">
        <v>1</v>
      </c>
      <c r="B12" s="14" t="s">
        <v>35</v>
      </c>
      <c r="C12" s="14"/>
      <c r="D12" s="14"/>
      <c r="E12" s="14"/>
    </row>
    <row r="13" spans="1:6" ht="15.6" x14ac:dyDescent="0.3">
      <c r="A13" s="13"/>
      <c r="B13" s="14" t="s">
        <v>2</v>
      </c>
      <c r="C13" s="14"/>
      <c r="D13" s="14" t="s">
        <v>5</v>
      </c>
      <c r="E13" s="14"/>
    </row>
    <row r="14" spans="1:6" ht="15.6" x14ac:dyDescent="0.3">
      <c r="A14" s="4" t="s">
        <v>8</v>
      </c>
      <c r="B14" s="8" t="s">
        <v>3</v>
      </c>
      <c r="C14" s="8" t="s">
        <v>4</v>
      </c>
      <c r="D14" s="8" t="s">
        <v>3</v>
      </c>
      <c r="E14" s="8" t="s">
        <v>4</v>
      </c>
      <c r="F14" s="8" t="s">
        <v>13</v>
      </c>
    </row>
    <row r="15" spans="1:6" x14ac:dyDescent="0.25">
      <c r="A15" t="s">
        <v>9</v>
      </c>
      <c r="B15" s="5">
        <v>7914</v>
      </c>
      <c r="C15">
        <f>ROUND(100*B15/SUM($B15,$D15),1)</f>
        <v>28.4</v>
      </c>
      <c r="D15" s="5">
        <v>19986</v>
      </c>
      <c r="E15">
        <f>ROUND(100*D15/SUM($B15,$D15),1)</f>
        <v>71.599999999999994</v>
      </c>
      <c r="F15">
        <v>263</v>
      </c>
    </row>
    <row r="16" spans="1:6" x14ac:dyDescent="0.25">
      <c r="A16" t="s">
        <v>10</v>
      </c>
      <c r="B16" s="5">
        <v>4057</v>
      </c>
      <c r="C16">
        <f t="shared" ref="C16:C18" si="2">ROUND(100*B16/SUM($B16,$D16),1)</f>
        <v>28.9</v>
      </c>
      <c r="D16" s="5">
        <v>10002</v>
      </c>
      <c r="E16">
        <f t="shared" ref="E16:E18" si="3">ROUND(100*D16/SUM($B16,$D16),1)</f>
        <v>71.099999999999994</v>
      </c>
      <c r="F16">
        <v>329</v>
      </c>
    </row>
    <row r="17" spans="1:6" x14ac:dyDescent="0.25">
      <c r="A17" t="s">
        <v>11</v>
      </c>
      <c r="B17">
        <v>75</v>
      </c>
      <c r="C17" s="7">
        <f t="shared" si="2"/>
        <v>26</v>
      </c>
      <c r="D17">
        <v>213</v>
      </c>
      <c r="E17" s="7">
        <f t="shared" si="3"/>
        <v>74</v>
      </c>
      <c r="F17">
        <v>39</v>
      </c>
    </row>
    <row r="18" spans="1:6" x14ac:dyDescent="0.25">
      <c r="A18" t="s">
        <v>12</v>
      </c>
      <c r="B18" s="6">
        <f>SUM(B15:B17)</f>
        <v>12046</v>
      </c>
      <c r="C18" s="7">
        <f t="shared" si="2"/>
        <v>28.5</v>
      </c>
      <c r="D18" s="6">
        <f>SUM(D15:D17)</f>
        <v>30201</v>
      </c>
      <c r="E18" s="7">
        <f t="shared" si="3"/>
        <v>71.5</v>
      </c>
      <c r="F18" s="6">
        <f>SUM(F15:F17)</f>
        <v>631</v>
      </c>
    </row>
    <row r="20" spans="1:6" ht="15.6" x14ac:dyDescent="0.3">
      <c r="A20" s="12" t="s">
        <v>15</v>
      </c>
      <c r="B20" s="14" t="s">
        <v>35</v>
      </c>
      <c r="C20" s="14"/>
      <c r="D20" s="14"/>
      <c r="E20" s="14"/>
    </row>
    <row r="21" spans="1:6" ht="15.6" x14ac:dyDescent="0.3">
      <c r="A21" s="13"/>
      <c r="B21" s="14" t="s">
        <v>2</v>
      </c>
      <c r="C21" s="14"/>
      <c r="D21" s="14" t="s">
        <v>5</v>
      </c>
      <c r="E21" s="14"/>
    </row>
    <row r="22" spans="1:6" ht="15.6" x14ac:dyDescent="0.3">
      <c r="A22" s="4" t="s">
        <v>8</v>
      </c>
      <c r="B22" s="8" t="s">
        <v>3</v>
      </c>
      <c r="C22" s="8" t="s">
        <v>4</v>
      </c>
      <c r="D22" s="8" t="s">
        <v>3</v>
      </c>
      <c r="E22" s="8" t="s">
        <v>4</v>
      </c>
      <c r="F22" s="8" t="s">
        <v>13</v>
      </c>
    </row>
    <row r="23" spans="1:6" x14ac:dyDescent="0.25">
      <c r="A23" t="s">
        <v>9</v>
      </c>
      <c r="B23" s="5">
        <v>9889</v>
      </c>
      <c r="C23">
        <f>ROUND(100*B23/SUM($B23,$D23),1)</f>
        <v>35.6</v>
      </c>
      <c r="D23" s="5">
        <v>17865</v>
      </c>
      <c r="E23">
        <f>ROUND(100*D23/SUM($B23,$D23),1)</f>
        <v>64.400000000000006</v>
      </c>
      <c r="F23">
        <v>276</v>
      </c>
    </row>
    <row r="24" spans="1:6" x14ac:dyDescent="0.25">
      <c r="A24" t="s">
        <v>10</v>
      </c>
      <c r="B24" s="5">
        <v>6193</v>
      </c>
      <c r="C24">
        <f t="shared" ref="C24:C26" si="4">ROUND(100*B24/SUM($B24,$D24),1)</f>
        <v>36.700000000000003</v>
      </c>
      <c r="D24" s="5">
        <v>10664</v>
      </c>
      <c r="E24">
        <f t="shared" ref="E24:E26" si="5">ROUND(100*D24/SUM($B24,$D24),1)</f>
        <v>63.3</v>
      </c>
      <c r="F24">
        <v>412</v>
      </c>
    </row>
    <row r="25" spans="1:6" x14ac:dyDescent="0.25">
      <c r="A25" t="s">
        <v>11</v>
      </c>
      <c r="B25">
        <v>309</v>
      </c>
      <c r="C25">
        <f t="shared" si="4"/>
        <v>31.6</v>
      </c>
      <c r="D25">
        <v>669</v>
      </c>
      <c r="E25">
        <f t="shared" si="5"/>
        <v>68.400000000000006</v>
      </c>
      <c r="F25">
        <v>68</v>
      </c>
    </row>
    <row r="26" spans="1:6" x14ac:dyDescent="0.25">
      <c r="A26" t="s">
        <v>12</v>
      </c>
      <c r="B26" s="6">
        <f>SUM(B23:B25)</f>
        <v>16391</v>
      </c>
      <c r="C26" s="7">
        <f t="shared" si="4"/>
        <v>36</v>
      </c>
      <c r="D26" s="6">
        <f>SUM(D23:D25)</f>
        <v>29198</v>
      </c>
      <c r="E26" s="7">
        <f t="shared" si="5"/>
        <v>64</v>
      </c>
      <c r="F26" s="6">
        <f>SUM(F23:F25)</f>
        <v>756</v>
      </c>
    </row>
    <row r="28" spans="1:6" ht="15.6" x14ac:dyDescent="0.3">
      <c r="A28" s="12" t="s">
        <v>16</v>
      </c>
      <c r="B28" s="14" t="s">
        <v>35</v>
      </c>
      <c r="C28" s="14"/>
      <c r="D28" s="14"/>
      <c r="E28" s="14"/>
    </row>
    <row r="29" spans="1:6" ht="15.6" x14ac:dyDescent="0.3">
      <c r="A29" s="13"/>
      <c r="B29" s="14" t="s">
        <v>2</v>
      </c>
      <c r="C29" s="14"/>
      <c r="D29" s="14" t="s">
        <v>5</v>
      </c>
      <c r="E29" s="14"/>
    </row>
    <row r="30" spans="1:6" ht="15.6" x14ac:dyDescent="0.3">
      <c r="A30" s="4" t="s">
        <v>8</v>
      </c>
      <c r="B30" s="8" t="s">
        <v>3</v>
      </c>
      <c r="C30" s="8" t="s">
        <v>4</v>
      </c>
      <c r="D30" s="8" t="s">
        <v>3</v>
      </c>
      <c r="E30" s="8" t="s">
        <v>4</v>
      </c>
      <c r="F30" s="8" t="s">
        <v>13</v>
      </c>
    </row>
    <row r="31" spans="1:6" x14ac:dyDescent="0.25">
      <c r="A31" t="s">
        <v>9</v>
      </c>
      <c r="B31" s="5">
        <v>11042</v>
      </c>
      <c r="C31">
        <f>ROUND(100*B31/SUM($B31,$D31),1)</f>
        <v>38.299999999999997</v>
      </c>
      <c r="D31" s="5">
        <v>17766</v>
      </c>
      <c r="E31">
        <f>ROUND(100*D31/SUM($B31,$D31),1)</f>
        <v>61.7</v>
      </c>
      <c r="F31">
        <v>274</v>
      </c>
    </row>
    <row r="32" spans="1:6" x14ac:dyDescent="0.25">
      <c r="A32" t="s">
        <v>10</v>
      </c>
      <c r="B32" s="5">
        <v>6803</v>
      </c>
      <c r="C32">
        <f t="shared" ref="C32:C34" si="6">ROUND(100*B32/SUM($B32,$D32),1)</f>
        <v>39.5</v>
      </c>
      <c r="D32" s="5">
        <v>10415</v>
      </c>
      <c r="E32">
        <f t="shared" ref="E32:E34" si="7">ROUND(100*D32/SUM($B32,$D32),1)</f>
        <v>60.5</v>
      </c>
      <c r="F32">
        <v>421</v>
      </c>
    </row>
    <row r="33" spans="1:6" x14ac:dyDescent="0.25">
      <c r="A33" t="s">
        <v>11</v>
      </c>
      <c r="B33">
        <v>261</v>
      </c>
      <c r="C33">
        <f t="shared" si="6"/>
        <v>32.700000000000003</v>
      </c>
      <c r="D33">
        <v>536</v>
      </c>
      <c r="E33">
        <f t="shared" si="7"/>
        <v>67.3</v>
      </c>
      <c r="F33">
        <v>62</v>
      </c>
    </row>
    <row r="34" spans="1:6" x14ac:dyDescent="0.25">
      <c r="A34" t="s">
        <v>12</v>
      </c>
      <c r="B34" s="6">
        <f>SUM(B31:B33)</f>
        <v>18106</v>
      </c>
      <c r="C34" s="7">
        <f t="shared" si="6"/>
        <v>38.700000000000003</v>
      </c>
      <c r="D34" s="6">
        <f>SUM(D31:D33)</f>
        <v>28717</v>
      </c>
      <c r="E34" s="7">
        <f t="shared" si="7"/>
        <v>61.3</v>
      </c>
      <c r="F34" s="6">
        <f>SUM(F31:F33)</f>
        <v>757</v>
      </c>
    </row>
  </sheetData>
  <mergeCells count="16">
    <mergeCell ref="A4:A5"/>
    <mergeCell ref="B4:E4"/>
    <mergeCell ref="B5:C5"/>
    <mergeCell ref="D5:E5"/>
    <mergeCell ref="A12:A13"/>
    <mergeCell ref="B12:E12"/>
    <mergeCell ref="B13:C13"/>
    <mergeCell ref="D13:E13"/>
    <mergeCell ref="A20:A21"/>
    <mergeCell ref="B20:E20"/>
    <mergeCell ref="B21:C21"/>
    <mergeCell ref="D21:E21"/>
    <mergeCell ref="A28:A29"/>
    <mergeCell ref="B28:E28"/>
    <mergeCell ref="B29:C29"/>
    <mergeCell ref="D29:E2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A9705-58A7-4423-A3C1-C069086B0250}">
  <dimension ref="A1:F34"/>
  <sheetViews>
    <sheetView workbookViewId="0">
      <pane ySplit="2" topLeftCell="A3" activePane="bottomLeft" state="frozen"/>
      <selection activeCell="A2" sqref="A2"/>
      <selection pane="bottomLeft" activeCell="A3" sqref="A3"/>
    </sheetView>
  </sheetViews>
  <sheetFormatPr defaultRowHeight="15" x14ac:dyDescent="0.25"/>
  <cols>
    <col min="1" max="1" width="14.90625" customWidth="1"/>
  </cols>
  <sheetData>
    <row r="1" spans="1:6" ht="15.6" x14ac:dyDescent="0.3">
      <c r="A1" s="1" t="s">
        <v>39</v>
      </c>
    </row>
    <row r="2" spans="1:6" ht="15.6" x14ac:dyDescent="0.3">
      <c r="A2" s="2" t="s">
        <v>19</v>
      </c>
    </row>
    <row r="4" spans="1:6" ht="15.6" x14ac:dyDescent="0.3">
      <c r="A4" s="12" t="s">
        <v>14</v>
      </c>
      <c r="B4" s="14" t="s">
        <v>35</v>
      </c>
      <c r="C4" s="14"/>
      <c r="D4" s="14"/>
      <c r="E4" s="14"/>
    </row>
    <row r="5" spans="1:6" ht="15.6" x14ac:dyDescent="0.3">
      <c r="A5" s="13"/>
      <c r="B5" s="14" t="s">
        <v>2</v>
      </c>
      <c r="C5" s="14"/>
      <c r="D5" s="14" t="s">
        <v>5</v>
      </c>
      <c r="E5" s="14"/>
    </row>
    <row r="6" spans="1:6" ht="15.6" x14ac:dyDescent="0.3">
      <c r="A6" s="4" t="s">
        <v>8</v>
      </c>
      <c r="B6" s="8" t="s">
        <v>3</v>
      </c>
      <c r="C6" s="8" t="s">
        <v>4</v>
      </c>
      <c r="D6" s="8" t="s">
        <v>3</v>
      </c>
      <c r="E6" s="8" t="s">
        <v>4</v>
      </c>
      <c r="F6" s="8" t="s">
        <v>13</v>
      </c>
    </row>
    <row r="7" spans="1:6" x14ac:dyDescent="0.25">
      <c r="A7" t="s">
        <v>9</v>
      </c>
      <c r="B7" s="5">
        <v>5876</v>
      </c>
      <c r="C7">
        <f>ROUND(100*B7/SUM($B7,$D7),1)</f>
        <v>12.4</v>
      </c>
      <c r="D7" s="5">
        <v>41424</v>
      </c>
      <c r="E7">
        <f>ROUND(100*D7/SUM($B7,$D7),1)</f>
        <v>87.6</v>
      </c>
      <c r="F7">
        <v>85</v>
      </c>
    </row>
    <row r="8" spans="1:6" x14ac:dyDescent="0.25">
      <c r="A8" t="s">
        <v>10</v>
      </c>
      <c r="B8" s="5">
        <v>2551</v>
      </c>
      <c r="C8">
        <f t="shared" ref="C8:C10" si="0">ROUND(100*B8/SUM($B8,$D8),1)</f>
        <v>13.9</v>
      </c>
      <c r="D8" s="5">
        <v>15820</v>
      </c>
      <c r="E8">
        <f t="shared" ref="E8:E10" si="1">ROUND(100*D8/SUM($B8,$D8),1)</f>
        <v>86.1</v>
      </c>
      <c r="F8">
        <v>40</v>
      </c>
    </row>
    <row r="9" spans="1:6" x14ac:dyDescent="0.25">
      <c r="A9" t="s">
        <v>11</v>
      </c>
      <c r="B9" s="5">
        <v>0</v>
      </c>
      <c r="D9" s="5">
        <v>0</v>
      </c>
      <c r="F9">
        <v>0</v>
      </c>
    </row>
    <row r="10" spans="1:6" x14ac:dyDescent="0.25">
      <c r="A10" t="s">
        <v>12</v>
      </c>
      <c r="B10" s="6">
        <f>SUM(B7:B9)</f>
        <v>8427</v>
      </c>
      <c r="C10" s="7">
        <f t="shared" si="0"/>
        <v>12.8</v>
      </c>
      <c r="D10" s="6">
        <f>SUM(D7:D9)</f>
        <v>57244</v>
      </c>
      <c r="E10" s="7">
        <f t="shared" si="1"/>
        <v>87.2</v>
      </c>
      <c r="F10" s="6">
        <f>SUM(F7:F9)</f>
        <v>125</v>
      </c>
    </row>
    <row r="12" spans="1:6" ht="15.6" x14ac:dyDescent="0.3">
      <c r="A12" s="12" t="s">
        <v>1</v>
      </c>
      <c r="B12" s="14" t="s">
        <v>35</v>
      </c>
      <c r="C12" s="14"/>
      <c r="D12" s="14"/>
      <c r="E12" s="14"/>
    </row>
    <row r="13" spans="1:6" ht="15.6" x14ac:dyDescent="0.3">
      <c r="A13" s="13"/>
      <c r="B13" s="14" t="s">
        <v>2</v>
      </c>
      <c r="C13" s="14"/>
      <c r="D13" s="14" t="s">
        <v>5</v>
      </c>
      <c r="E13" s="14"/>
    </row>
    <row r="14" spans="1:6" ht="15.6" x14ac:dyDescent="0.3">
      <c r="A14" s="4" t="s">
        <v>8</v>
      </c>
      <c r="B14" s="8" t="s">
        <v>3</v>
      </c>
      <c r="C14" s="8" t="s">
        <v>4</v>
      </c>
      <c r="D14" s="8" t="s">
        <v>3</v>
      </c>
      <c r="E14" s="8" t="s">
        <v>4</v>
      </c>
      <c r="F14" s="8" t="s">
        <v>13</v>
      </c>
    </row>
    <row r="15" spans="1:6" x14ac:dyDescent="0.25">
      <c r="A15" t="s">
        <v>9</v>
      </c>
      <c r="B15" s="5">
        <v>11306</v>
      </c>
      <c r="C15" s="7">
        <f>ROUND(100*B15/SUM($B15,$D15),1)</f>
        <v>19</v>
      </c>
      <c r="D15" s="5">
        <v>48174</v>
      </c>
      <c r="E15" s="7">
        <f>ROUND(100*D15/SUM($B15,$D15),1)</f>
        <v>81</v>
      </c>
      <c r="F15">
        <v>139</v>
      </c>
    </row>
    <row r="16" spans="1:6" x14ac:dyDescent="0.25">
      <c r="A16" t="s">
        <v>10</v>
      </c>
      <c r="B16" s="5">
        <v>4342</v>
      </c>
      <c r="C16">
        <f t="shared" ref="C16:C18" si="2">ROUND(100*B16/SUM($B16,$D16),1)</f>
        <v>17.899999999999999</v>
      </c>
      <c r="D16" s="5">
        <v>19852</v>
      </c>
      <c r="E16">
        <f t="shared" ref="E16:E18" si="3">ROUND(100*D16/SUM($B16,$D16),1)</f>
        <v>82.1</v>
      </c>
      <c r="F16">
        <v>60</v>
      </c>
    </row>
    <row r="17" spans="1:6" x14ac:dyDescent="0.25">
      <c r="A17" t="s">
        <v>11</v>
      </c>
      <c r="B17" s="5">
        <v>0</v>
      </c>
      <c r="D17" s="5">
        <v>0</v>
      </c>
      <c r="F17">
        <v>0</v>
      </c>
    </row>
    <row r="18" spans="1:6" x14ac:dyDescent="0.25">
      <c r="A18" t="s">
        <v>12</v>
      </c>
      <c r="B18" s="6">
        <f>SUM(B15:B17)</f>
        <v>15648</v>
      </c>
      <c r="C18" s="7">
        <f t="shared" si="2"/>
        <v>18.7</v>
      </c>
      <c r="D18" s="6">
        <f>SUM(D15:D17)</f>
        <v>68026</v>
      </c>
      <c r="E18" s="7">
        <f t="shared" si="3"/>
        <v>81.3</v>
      </c>
      <c r="F18" s="6">
        <f>SUM(F15:F17)</f>
        <v>199</v>
      </c>
    </row>
    <row r="20" spans="1:6" ht="15.6" x14ac:dyDescent="0.3">
      <c r="A20" s="12" t="s">
        <v>15</v>
      </c>
      <c r="B20" s="14" t="s">
        <v>35</v>
      </c>
      <c r="C20" s="14"/>
      <c r="D20" s="14"/>
      <c r="E20" s="14"/>
    </row>
    <row r="21" spans="1:6" ht="15.6" x14ac:dyDescent="0.3">
      <c r="A21" s="13"/>
      <c r="B21" s="14" t="s">
        <v>2</v>
      </c>
      <c r="C21" s="14"/>
      <c r="D21" s="14" t="s">
        <v>5</v>
      </c>
      <c r="E21" s="14"/>
    </row>
    <row r="22" spans="1:6" ht="15.6" x14ac:dyDescent="0.3">
      <c r="A22" s="4" t="s">
        <v>8</v>
      </c>
      <c r="B22" s="8" t="s">
        <v>3</v>
      </c>
      <c r="C22" s="8" t="s">
        <v>4</v>
      </c>
      <c r="D22" s="8" t="s">
        <v>3</v>
      </c>
      <c r="E22" s="8" t="s">
        <v>4</v>
      </c>
      <c r="F22" s="8" t="s">
        <v>13</v>
      </c>
    </row>
    <row r="23" spans="1:6" x14ac:dyDescent="0.25">
      <c r="A23" t="s">
        <v>9</v>
      </c>
      <c r="B23" s="5">
        <v>16452</v>
      </c>
      <c r="C23">
        <f>ROUND(100*B23/SUM($B23,$D23),1)</f>
        <v>25.7</v>
      </c>
      <c r="D23" s="5">
        <v>47561</v>
      </c>
      <c r="E23">
        <f>ROUND(100*D23/SUM($B23,$D23),1)</f>
        <v>74.3</v>
      </c>
      <c r="F23">
        <v>157</v>
      </c>
    </row>
    <row r="24" spans="1:6" x14ac:dyDescent="0.25">
      <c r="A24" t="s">
        <v>10</v>
      </c>
      <c r="B24" s="5">
        <v>6689</v>
      </c>
      <c r="C24">
        <f t="shared" ref="C24:C26" si="4">ROUND(100*B24/SUM($B24,$D24),1)</f>
        <v>23.8</v>
      </c>
      <c r="D24" s="5">
        <v>21370</v>
      </c>
      <c r="E24">
        <f t="shared" ref="E24:E26" si="5">ROUND(100*D24/SUM($B24,$D24),1)</f>
        <v>76.2</v>
      </c>
      <c r="F24">
        <v>65</v>
      </c>
    </row>
    <row r="25" spans="1:6" x14ac:dyDescent="0.25">
      <c r="A25" t="s">
        <v>11</v>
      </c>
      <c r="B25" s="5">
        <v>0</v>
      </c>
      <c r="D25" s="5">
        <v>0</v>
      </c>
      <c r="F25">
        <v>0</v>
      </c>
    </row>
    <row r="26" spans="1:6" x14ac:dyDescent="0.25">
      <c r="A26" t="s">
        <v>12</v>
      </c>
      <c r="B26" s="6">
        <f>SUM(B23:B25)</f>
        <v>23141</v>
      </c>
      <c r="C26" s="7">
        <f t="shared" si="4"/>
        <v>25.1</v>
      </c>
      <c r="D26" s="6">
        <f>SUM(D23:D25)</f>
        <v>68931</v>
      </c>
      <c r="E26" s="7">
        <f t="shared" si="5"/>
        <v>74.900000000000006</v>
      </c>
      <c r="F26" s="6">
        <f>SUM(F23:F25)</f>
        <v>222</v>
      </c>
    </row>
    <row r="28" spans="1:6" ht="15.6" x14ac:dyDescent="0.3">
      <c r="A28" s="12" t="s">
        <v>16</v>
      </c>
      <c r="B28" s="14" t="s">
        <v>35</v>
      </c>
      <c r="C28" s="14"/>
      <c r="D28" s="14"/>
      <c r="E28" s="14"/>
    </row>
    <row r="29" spans="1:6" ht="15.6" x14ac:dyDescent="0.3">
      <c r="A29" s="13"/>
      <c r="B29" s="14" t="s">
        <v>2</v>
      </c>
      <c r="C29" s="14"/>
      <c r="D29" s="14" t="s">
        <v>5</v>
      </c>
      <c r="E29" s="14"/>
    </row>
    <row r="30" spans="1:6" ht="15.6" x14ac:dyDescent="0.3">
      <c r="A30" s="4" t="s">
        <v>8</v>
      </c>
      <c r="B30" s="8" t="s">
        <v>3</v>
      </c>
      <c r="C30" s="8" t="s">
        <v>4</v>
      </c>
      <c r="D30" s="8" t="s">
        <v>3</v>
      </c>
      <c r="E30" s="8" t="s">
        <v>4</v>
      </c>
      <c r="F30" s="8" t="s">
        <v>13</v>
      </c>
    </row>
    <row r="31" spans="1:6" x14ac:dyDescent="0.25">
      <c r="A31" t="s">
        <v>9</v>
      </c>
      <c r="B31" s="5">
        <v>19551</v>
      </c>
      <c r="C31">
        <f>ROUND(100*B31/SUM($B31,$D31),1)</f>
        <v>28.8</v>
      </c>
      <c r="D31" s="5">
        <v>48233</v>
      </c>
      <c r="E31">
        <f>ROUND(100*D31/SUM($B31,$D31),1)</f>
        <v>71.2</v>
      </c>
      <c r="F31">
        <v>157</v>
      </c>
    </row>
    <row r="32" spans="1:6" x14ac:dyDescent="0.25">
      <c r="A32" t="s">
        <v>10</v>
      </c>
      <c r="B32" s="5">
        <v>7718</v>
      </c>
      <c r="C32">
        <f t="shared" ref="C32:C34" si="6">ROUND(100*B32/SUM($B32,$D32),1)</f>
        <v>26.7</v>
      </c>
      <c r="D32" s="5">
        <v>21195</v>
      </c>
      <c r="E32">
        <f t="shared" ref="E32:E34" si="7">ROUND(100*D32/SUM($B32,$D32),1)</f>
        <v>73.3</v>
      </c>
      <c r="F32">
        <v>65</v>
      </c>
    </row>
    <row r="33" spans="1:6" x14ac:dyDescent="0.25">
      <c r="A33" t="s">
        <v>11</v>
      </c>
      <c r="B33" s="5">
        <v>0</v>
      </c>
      <c r="D33" s="5">
        <v>0</v>
      </c>
      <c r="F33">
        <v>0</v>
      </c>
    </row>
    <row r="34" spans="1:6" x14ac:dyDescent="0.25">
      <c r="A34" t="s">
        <v>12</v>
      </c>
      <c r="B34" s="6">
        <f>SUM(B31:B33)</f>
        <v>27269</v>
      </c>
      <c r="C34" s="7">
        <f t="shared" si="6"/>
        <v>28.2</v>
      </c>
      <c r="D34" s="6">
        <f>SUM(D31:D33)</f>
        <v>69428</v>
      </c>
      <c r="E34" s="7">
        <f t="shared" si="7"/>
        <v>71.8</v>
      </c>
      <c r="F34" s="6">
        <f>SUM(F31:F33)</f>
        <v>222</v>
      </c>
    </row>
  </sheetData>
  <mergeCells count="16">
    <mergeCell ref="A4:A5"/>
    <mergeCell ref="B4:E4"/>
    <mergeCell ref="B5:C5"/>
    <mergeCell ref="D5:E5"/>
    <mergeCell ref="A12:A13"/>
    <mergeCell ref="B12:E12"/>
    <mergeCell ref="B13:C13"/>
    <mergeCell ref="D13:E13"/>
    <mergeCell ref="A20:A21"/>
    <mergeCell ref="B20:E20"/>
    <mergeCell ref="B21:C21"/>
    <mergeCell ref="D21:E21"/>
    <mergeCell ref="A28:A29"/>
    <mergeCell ref="B28:E28"/>
    <mergeCell ref="B29:C29"/>
    <mergeCell ref="D29:E2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2E3E-B2EA-4FBE-87AF-E96974F6A822}">
  <dimension ref="A1:I30"/>
  <sheetViews>
    <sheetView workbookViewId="0">
      <selection activeCell="A3" sqref="A3"/>
    </sheetView>
  </sheetViews>
  <sheetFormatPr defaultRowHeight="15" x14ac:dyDescent="0.25"/>
  <cols>
    <col min="1" max="1" width="15.1796875" customWidth="1"/>
    <col min="2" max="2" width="12.6328125" customWidth="1"/>
    <col min="3" max="3" width="9.6328125" customWidth="1"/>
    <col min="4" max="4" width="10.1796875" customWidth="1"/>
    <col min="5" max="5" width="12.6328125" customWidth="1"/>
    <col min="6" max="6" width="9.6328125" customWidth="1"/>
    <col min="7" max="7" width="10.1796875" customWidth="1"/>
    <col min="8" max="8" width="6" customWidth="1"/>
    <col min="9" max="9" width="8.36328125" customWidth="1"/>
  </cols>
  <sheetData>
    <row r="1" spans="1:9" ht="30" customHeight="1" x14ac:dyDescent="0.3">
      <c r="A1" s="16" t="s">
        <v>40</v>
      </c>
      <c r="B1" s="16"/>
      <c r="C1" s="16"/>
      <c r="D1" s="16"/>
      <c r="E1" s="16"/>
      <c r="F1" s="16"/>
      <c r="G1" s="16"/>
      <c r="H1" s="16"/>
      <c r="I1" s="16"/>
    </row>
    <row r="2" spans="1:9" ht="15.6" x14ac:dyDescent="0.3">
      <c r="A2" s="2" t="s">
        <v>20</v>
      </c>
    </row>
    <row r="4" spans="1:9" ht="15.6" x14ac:dyDescent="0.3">
      <c r="A4" s="8" t="s">
        <v>42</v>
      </c>
      <c r="B4" s="15" t="s">
        <v>43</v>
      </c>
      <c r="C4" s="15"/>
      <c r="D4" s="15"/>
      <c r="E4" s="15" t="s">
        <v>44</v>
      </c>
      <c r="F4" s="15"/>
      <c r="G4" s="15"/>
    </row>
    <row r="5" spans="1:9" ht="15.6" x14ac:dyDescent="0.3">
      <c r="A5" s="2" t="s">
        <v>8</v>
      </c>
      <c r="B5" s="9" t="s">
        <v>45</v>
      </c>
      <c r="C5" s="9" t="s">
        <v>46</v>
      </c>
      <c r="D5" s="9" t="s">
        <v>47</v>
      </c>
      <c r="E5" s="9" t="s">
        <v>45</v>
      </c>
      <c r="F5" s="9" t="s">
        <v>46</v>
      </c>
      <c r="G5" s="9" t="s">
        <v>47</v>
      </c>
    </row>
    <row r="6" spans="1:9" x14ac:dyDescent="0.25">
      <c r="A6" t="s">
        <v>9</v>
      </c>
      <c r="B6" s="5">
        <v>55898.033337680361</v>
      </c>
      <c r="C6" s="5">
        <v>64634.690540009826</v>
      </c>
      <c r="D6" s="7">
        <v>86.5</v>
      </c>
      <c r="E6" s="5">
        <v>45355.763947195708</v>
      </c>
      <c r="F6" s="5">
        <v>49125.835450783008</v>
      </c>
      <c r="G6" s="7">
        <v>92.3</v>
      </c>
    </row>
    <row r="7" spans="1:9" x14ac:dyDescent="0.25">
      <c r="A7" t="s">
        <v>10</v>
      </c>
      <c r="B7" s="5">
        <v>54964.81966718789</v>
      </c>
      <c r="C7" s="5">
        <v>67090.513427563346</v>
      </c>
      <c r="D7" s="7">
        <v>81.900000000000006</v>
      </c>
      <c r="E7" s="5">
        <v>42841.537313055531</v>
      </c>
      <c r="F7" s="5">
        <v>47442.6327190015</v>
      </c>
      <c r="G7" s="7">
        <v>90.3</v>
      </c>
    </row>
    <row r="8" spans="1:9" x14ac:dyDescent="0.25">
      <c r="A8" t="s">
        <v>11</v>
      </c>
      <c r="B8" s="5">
        <v>26284.604059957448</v>
      </c>
      <c r="C8" s="5">
        <v>34864.146923899119</v>
      </c>
      <c r="D8" s="7">
        <v>75.400000000000006</v>
      </c>
      <c r="E8" s="5">
        <v>19202.774572399998</v>
      </c>
      <c r="F8" s="5">
        <v>24713.597967837497</v>
      </c>
      <c r="G8" s="7">
        <v>77.7</v>
      </c>
    </row>
    <row r="9" spans="1:9" x14ac:dyDescent="0.25">
      <c r="A9" t="s">
        <v>12</v>
      </c>
      <c r="B9" s="5">
        <v>55450.676084794388</v>
      </c>
      <c r="C9" s="5">
        <v>65282.375063133215</v>
      </c>
      <c r="D9" s="7">
        <v>84.9</v>
      </c>
      <c r="E9" s="5">
        <v>44421.53439321847</v>
      </c>
      <c r="F9" s="5">
        <v>48522.813818004644</v>
      </c>
      <c r="G9" s="7">
        <v>91.5</v>
      </c>
    </row>
    <row r="11" spans="1:9" ht="15.6" x14ac:dyDescent="0.3">
      <c r="B11" s="15" t="s">
        <v>49</v>
      </c>
      <c r="C11" s="15"/>
      <c r="D11" s="15"/>
      <c r="E11" s="15" t="s">
        <v>50</v>
      </c>
      <c r="F11" s="15"/>
      <c r="G11" s="15"/>
    </row>
    <row r="12" spans="1:9" ht="15.6" x14ac:dyDescent="0.3">
      <c r="B12" s="9" t="s">
        <v>45</v>
      </c>
      <c r="C12" s="9" t="s">
        <v>46</v>
      </c>
      <c r="D12" s="9" t="s">
        <v>47</v>
      </c>
      <c r="E12" s="9" t="s">
        <v>45</v>
      </c>
      <c r="F12" s="9" t="s">
        <v>46</v>
      </c>
      <c r="G12" s="9" t="s">
        <v>47</v>
      </c>
      <c r="H12" s="9" t="s">
        <v>13</v>
      </c>
      <c r="I12" s="9" t="s">
        <v>51</v>
      </c>
    </row>
    <row r="13" spans="1:9" x14ac:dyDescent="0.25">
      <c r="A13" t="s">
        <v>9</v>
      </c>
      <c r="B13" s="5">
        <v>38398.80441898774</v>
      </c>
      <c r="C13" s="5">
        <v>41200.776030167879</v>
      </c>
      <c r="D13" s="10">
        <f t="shared" ref="D13:D16" si="0">ROUND(100*B13/C13,1)</f>
        <v>93.2</v>
      </c>
      <c r="E13" s="5">
        <v>34265.064411569278</v>
      </c>
      <c r="F13" s="5">
        <v>39244.081502375237</v>
      </c>
      <c r="G13" s="10">
        <f t="shared" ref="G13:G16" si="1">ROUND(100*E13/F13,1)</f>
        <v>87.3</v>
      </c>
      <c r="H13" s="5">
        <v>1592</v>
      </c>
      <c r="I13" s="5">
        <v>319950</v>
      </c>
    </row>
    <row r="14" spans="1:9" x14ac:dyDescent="0.25">
      <c r="A14" t="s">
        <v>10</v>
      </c>
      <c r="B14" s="5">
        <v>36487.55277054014</v>
      </c>
      <c r="C14" s="5">
        <v>38816.661306673166</v>
      </c>
      <c r="D14" s="10">
        <f t="shared" si="0"/>
        <v>94</v>
      </c>
      <c r="E14" s="5">
        <v>27584.220368970666</v>
      </c>
      <c r="F14" s="5">
        <v>37686.920452281418</v>
      </c>
      <c r="G14" s="10">
        <f t="shared" si="1"/>
        <v>73.2</v>
      </c>
      <c r="H14" s="5">
        <v>1651</v>
      </c>
      <c r="I14" s="5">
        <v>132645</v>
      </c>
    </row>
    <row r="15" spans="1:9" x14ac:dyDescent="0.25">
      <c r="A15" t="s">
        <v>11</v>
      </c>
      <c r="B15" s="5">
        <v>22275.88066882105</v>
      </c>
      <c r="C15" s="5">
        <v>24956.09551153448</v>
      </c>
      <c r="D15" s="10">
        <f t="shared" si="0"/>
        <v>89.3</v>
      </c>
      <c r="E15" s="5">
        <v>20558.973635519756</v>
      </c>
      <c r="F15" s="5">
        <v>24669.666888622545</v>
      </c>
      <c r="G15" s="10">
        <f t="shared" si="1"/>
        <v>83.3</v>
      </c>
      <c r="H15" s="5">
        <v>234</v>
      </c>
      <c r="I15" s="5">
        <v>4244</v>
      </c>
    </row>
    <row r="16" spans="1:9" x14ac:dyDescent="0.25">
      <c r="A16" t="s">
        <v>12</v>
      </c>
      <c r="B16" s="5">
        <v>37669.897286409054</v>
      </c>
      <c r="C16" s="5">
        <v>40299.175832302506</v>
      </c>
      <c r="D16" s="10">
        <f t="shared" si="0"/>
        <v>93.5</v>
      </c>
      <c r="E16" s="5">
        <v>32238.856737478643</v>
      </c>
      <c r="F16" s="5">
        <v>38657.295950865919</v>
      </c>
      <c r="G16" s="10">
        <f t="shared" si="1"/>
        <v>83.4</v>
      </c>
      <c r="H16" s="6">
        <f t="shared" ref="H16:I16" si="2">SUM(H13:H15)</f>
        <v>3477</v>
      </c>
      <c r="I16" s="6">
        <f t="shared" si="2"/>
        <v>456839</v>
      </c>
    </row>
    <row r="18" spans="1:9" ht="15.6" x14ac:dyDescent="0.3">
      <c r="A18" s="8" t="s">
        <v>48</v>
      </c>
      <c r="B18" s="15" t="s">
        <v>43</v>
      </c>
      <c r="C18" s="15"/>
      <c r="D18" s="15"/>
      <c r="E18" s="15" t="s">
        <v>44</v>
      </c>
      <c r="F18" s="15"/>
      <c r="G18" s="15"/>
    </row>
    <row r="19" spans="1:9" ht="15.6" x14ac:dyDescent="0.3">
      <c r="A19" s="2" t="s">
        <v>8</v>
      </c>
      <c r="B19" s="9" t="s">
        <v>45</v>
      </c>
      <c r="C19" s="9" t="s">
        <v>46</v>
      </c>
      <c r="D19" s="9" t="s">
        <v>47</v>
      </c>
      <c r="E19" s="9" t="s">
        <v>45</v>
      </c>
      <c r="F19" s="9" t="s">
        <v>46</v>
      </c>
      <c r="G19" s="9" t="s">
        <v>47</v>
      </c>
    </row>
    <row r="20" spans="1:9" x14ac:dyDescent="0.25">
      <c r="A20" t="s">
        <v>9</v>
      </c>
      <c r="B20" s="5">
        <v>105981.53714315213</v>
      </c>
      <c r="C20" s="5">
        <v>124400.55717461102</v>
      </c>
      <c r="D20" s="10">
        <f t="shared" ref="D20:D23" si="3">ROUND(100*B20/C20,1)</f>
        <v>85.2</v>
      </c>
      <c r="E20" s="5">
        <v>83148.035098522174</v>
      </c>
      <c r="F20" s="5">
        <v>89811.880771256983</v>
      </c>
      <c r="G20" s="10">
        <f t="shared" ref="G20:G23" si="4">ROUND(100*E20/F20,1)</f>
        <v>92.6</v>
      </c>
    </row>
    <row r="21" spans="1:9" x14ac:dyDescent="0.25">
      <c r="A21" t="s">
        <v>10</v>
      </c>
      <c r="B21" s="5">
        <v>121529.53884228625</v>
      </c>
      <c r="C21" s="5">
        <v>141901.32445743357</v>
      </c>
      <c r="D21" s="10">
        <f t="shared" si="3"/>
        <v>85.6</v>
      </c>
      <c r="E21" s="5">
        <v>85475.307633327655</v>
      </c>
      <c r="F21" s="5">
        <v>91857.303957599914</v>
      </c>
      <c r="G21" s="10">
        <f t="shared" si="4"/>
        <v>93.1</v>
      </c>
    </row>
    <row r="22" spans="1:9" x14ac:dyDescent="0.25">
      <c r="A22" t="s">
        <v>11</v>
      </c>
      <c r="B22" s="5">
        <v>60832.29</v>
      </c>
      <c r="C22" s="5">
        <v>60427.089531680438</v>
      </c>
      <c r="D22" s="10">
        <f t="shared" si="3"/>
        <v>100.7</v>
      </c>
      <c r="E22" s="5">
        <v>62735.596868884539</v>
      </c>
      <c r="F22" s="5">
        <v>57996.754310344826</v>
      </c>
      <c r="G22" s="10">
        <f t="shared" si="4"/>
        <v>108.2</v>
      </c>
    </row>
    <row r="23" spans="1:9" x14ac:dyDescent="0.25">
      <c r="A23" t="s">
        <v>12</v>
      </c>
      <c r="B23" s="5">
        <v>110787.45293563041</v>
      </c>
      <c r="C23" s="5">
        <v>130036.28818078544</v>
      </c>
      <c r="D23" s="10">
        <f t="shared" si="3"/>
        <v>85.2</v>
      </c>
      <c r="E23" s="5">
        <v>83815.662744861125</v>
      </c>
      <c r="F23" s="5">
        <v>90328.49943064744</v>
      </c>
      <c r="G23" s="10">
        <f t="shared" si="4"/>
        <v>92.8</v>
      </c>
    </row>
    <row r="25" spans="1:9" ht="15.6" x14ac:dyDescent="0.3">
      <c r="B25" s="15" t="s">
        <v>49</v>
      </c>
      <c r="C25" s="15"/>
      <c r="D25" s="15"/>
      <c r="E25" s="15" t="s">
        <v>50</v>
      </c>
      <c r="F25" s="15"/>
      <c r="G25" s="15"/>
    </row>
    <row r="26" spans="1:9" ht="15.6" x14ac:dyDescent="0.3">
      <c r="B26" s="9" t="s">
        <v>45</v>
      </c>
      <c r="C26" s="9" t="s">
        <v>46</v>
      </c>
      <c r="D26" s="9" t="s">
        <v>47</v>
      </c>
      <c r="E26" s="9" t="s">
        <v>45</v>
      </c>
      <c r="F26" s="9" t="s">
        <v>46</v>
      </c>
      <c r="G26" s="9" t="s">
        <v>47</v>
      </c>
      <c r="H26" s="9" t="s">
        <v>13</v>
      </c>
      <c r="I26" s="9" t="s">
        <v>51</v>
      </c>
    </row>
    <row r="27" spans="1:9" x14ac:dyDescent="0.25">
      <c r="A27" t="s">
        <v>9</v>
      </c>
      <c r="B27" s="5">
        <v>71967.025509446772</v>
      </c>
      <c r="C27" s="5">
        <v>78732.666307908279</v>
      </c>
      <c r="D27" s="10">
        <f t="shared" ref="D27:D30" si="5">ROUND(100*B27/C27,1)</f>
        <v>91.4</v>
      </c>
      <c r="E27" s="5">
        <v>76498.077354992667</v>
      </c>
      <c r="F27" s="5">
        <v>91154.218728948807</v>
      </c>
      <c r="G27" s="10">
        <f t="shared" ref="G27:G30" si="6">ROUND(100*E27/F27,1)</f>
        <v>83.9</v>
      </c>
      <c r="H27" s="5">
        <v>1614</v>
      </c>
      <c r="I27" s="5">
        <v>427780</v>
      </c>
    </row>
    <row r="28" spans="1:9" x14ac:dyDescent="0.25">
      <c r="A28" t="s">
        <v>10</v>
      </c>
      <c r="B28" s="5">
        <v>71105.230782736951</v>
      </c>
      <c r="C28" s="5">
        <v>77208.040079041195</v>
      </c>
      <c r="D28" s="10">
        <f t="shared" si="5"/>
        <v>92.1</v>
      </c>
      <c r="E28" s="5">
        <v>82736.003490005402</v>
      </c>
      <c r="F28" s="5">
        <v>102379.74598242462</v>
      </c>
      <c r="G28" s="10">
        <f t="shared" si="6"/>
        <v>80.8</v>
      </c>
      <c r="H28" s="5">
        <v>1521</v>
      </c>
      <c r="I28" s="5">
        <v>195535</v>
      </c>
    </row>
    <row r="29" spans="1:9" x14ac:dyDescent="0.25">
      <c r="A29" t="s">
        <v>11</v>
      </c>
      <c r="B29" s="5">
        <v>62635.953692115145</v>
      </c>
      <c r="C29" s="5">
        <v>61969.707253886008</v>
      </c>
      <c r="D29" s="10">
        <f t="shared" si="5"/>
        <v>101.1</v>
      </c>
      <c r="E29" s="5">
        <v>51080.044392248972</v>
      </c>
      <c r="F29" s="5">
        <v>48891.675675675673</v>
      </c>
      <c r="G29" s="10">
        <f t="shared" si="6"/>
        <v>104.5</v>
      </c>
      <c r="H29">
        <v>483</v>
      </c>
      <c r="I29" s="5">
        <v>15101</v>
      </c>
    </row>
    <row r="30" spans="1:9" x14ac:dyDescent="0.25">
      <c r="A30" t="s">
        <v>12</v>
      </c>
      <c r="B30" s="5">
        <v>71548.410283247198</v>
      </c>
      <c r="C30" s="5">
        <v>78100.751901212265</v>
      </c>
      <c r="D30" s="10">
        <f t="shared" si="5"/>
        <v>91.6</v>
      </c>
      <c r="E30" s="5">
        <v>77671.086063096038</v>
      </c>
      <c r="F30" s="5">
        <v>93807.880365705438</v>
      </c>
      <c r="G30" s="10">
        <f t="shared" si="6"/>
        <v>82.8</v>
      </c>
      <c r="H30" s="6">
        <f t="shared" ref="H30:I30" si="7">SUM(H27:H29)</f>
        <v>3618</v>
      </c>
      <c r="I30" s="6">
        <f t="shared" si="7"/>
        <v>638416</v>
      </c>
    </row>
  </sheetData>
  <mergeCells count="9">
    <mergeCell ref="B25:D25"/>
    <mergeCell ref="E25:G25"/>
    <mergeCell ref="A1:I1"/>
    <mergeCell ref="B4:D4"/>
    <mergeCell ref="E4:G4"/>
    <mergeCell ref="B11:D11"/>
    <mergeCell ref="E11:G11"/>
    <mergeCell ref="B18:D18"/>
    <mergeCell ref="E18:G1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2E858-98ED-4344-B5CF-9501A0C1CA0C}">
  <dimension ref="A1:I30"/>
  <sheetViews>
    <sheetView workbookViewId="0">
      <selection activeCell="A3" sqref="A3"/>
    </sheetView>
  </sheetViews>
  <sheetFormatPr defaultRowHeight="15" x14ac:dyDescent="0.25"/>
  <cols>
    <col min="1" max="1" width="15.1796875" customWidth="1"/>
    <col min="2" max="2" width="12.6328125" customWidth="1"/>
    <col min="3" max="3" width="9.6328125" customWidth="1"/>
    <col min="4" max="4" width="10.1796875" customWidth="1"/>
    <col min="5" max="5" width="12.6328125" customWidth="1"/>
    <col min="6" max="6" width="9.6328125" customWidth="1"/>
    <col min="7" max="7" width="10.1796875" customWidth="1"/>
    <col min="8" max="8" width="5.36328125" bestFit="1" customWidth="1"/>
    <col min="9" max="9" width="7.36328125" bestFit="1" customWidth="1"/>
  </cols>
  <sheetData>
    <row r="1" spans="1:9" ht="30" customHeight="1" x14ac:dyDescent="0.3">
      <c r="A1" s="16" t="s">
        <v>41</v>
      </c>
      <c r="B1" s="16"/>
      <c r="C1" s="16"/>
      <c r="D1" s="16"/>
      <c r="E1" s="16"/>
      <c r="F1" s="16"/>
      <c r="G1" s="16"/>
      <c r="H1" s="16"/>
      <c r="I1" s="16"/>
    </row>
    <row r="2" spans="1:9" ht="15.6" x14ac:dyDescent="0.3">
      <c r="A2" s="2" t="s">
        <v>0</v>
      </c>
    </row>
    <row r="4" spans="1:9" ht="15.6" x14ac:dyDescent="0.3">
      <c r="A4" s="8" t="s">
        <v>42</v>
      </c>
      <c r="B4" s="15" t="s">
        <v>43</v>
      </c>
      <c r="C4" s="15"/>
      <c r="D4" s="15"/>
      <c r="E4" s="15" t="s">
        <v>44</v>
      </c>
      <c r="F4" s="15"/>
      <c r="G4" s="15"/>
    </row>
    <row r="5" spans="1:9" ht="15.6" x14ac:dyDescent="0.3">
      <c r="A5" s="2" t="s">
        <v>8</v>
      </c>
      <c r="B5" s="9" t="s">
        <v>45</v>
      </c>
      <c r="C5" s="9" t="s">
        <v>46</v>
      </c>
      <c r="D5" s="9" t="s">
        <v>47</v>
      </c>
      <c r="E5" s="9" t="s">
        <v>45</v>
      </c>
      <c r="F5" s="9" t="s">
        <v>46</v>
      </c>
      <c r="G5" s="9" t="s">
        <v>47</v>
      </c>
    </row>
    <row r="6" spans="1:9" x14ac:dyDescent="0.25">
      <c r="A6" t="s">
        <v>9</v>
      </c>
      <c r="B6" s="5">
        <v>46740.567591094783</v>
      </c>
      <c r="C6" s="5">
        <v>51951.412997223837</v>
      </c>
      <c r="D6" s="10">
        <f>ROUND(100*B6/C6,1)</f>
        <v>90</v>
      </c>
      <c r="E6" s="5">
        <v>40473.721655484696</v>
      </c>
      <c r="F6" s="5">
        <v>43265.391718131235</v>
      </c>
      <c r="G6" s="10">
        <f>ROUND(100*E6/F6,1)</f>
        <v>93.5</v>
      </c>
    </row>
    <row r="7" spans="1:9" x14ac:dyDescent="0.25">
      <c r="A7" t="s">
        <v>10</v>
      </c>
      <c r="B7" s="5">
        <v>27007.065354965034</v>
      </c>
      <c r="C7" s="5">
        <v>34150.808330201609</v>
      </c>
      <c r="D7" s="10">
        <f t="shared" ref="D7:D9" si="0">ROUND(100*B7/C7,1)</f>
        <v>79.099999999999994</v>
      </c>
      <c r="E7" s="5">
        <v>26240.988750733333</v>
      </c>
      <c r="F7" s="5">
        <v>26798.195639416666</v>
      </c>
      <c r="G7" s="10">
        <f t="shared" ref="G7:G9" si="1">ROUND(100*E7/F7,1)</f>
        <v>97.9</v>
      </c>
    </row>
    <row r="8" spans="1:9" x14ac:dyDescent="0.25">
      <c r="A8" t="s">
        <v>11</v>
      </c>
      <c r="B8" s="5">
        <v>16733.094627555554</v>
      </c>
      <c r="C8" s="5">
        <v>23624.398851565216</v>
      </c>
      <c r="D8" s="10">
        <f t="shared" si="0"/>
        <v>70.8</v>
      </c>
      <c r="E8" s="5">
        <v>22831.713967928572</v>
      </c>
      <c r="F8" s="5">
        <v>19157.882247736841</v>
      </c>
      <c r="G8" s="10">
        <f t="shared" si="1"/>
        <v>119.2</v>
      </c>
    </row>
    <row r="9" spans="1:9" x14ac:dyDescent="0.25">
      <c r="A9" t="s">
        <v>12</v>
      </c>
      <c r="B9" s="5">
        <v>45930.736467397546</v>
      </c>
      <c r="C9" s="5">
        <v>51145.502085738073</v>
      </c>
      <c r="D9" s="10">
        <f t="shared" si="0"/>
        <v>89.8</v>
      </c>
      <c r="E9" s="5">
        <v>39402.242553668017</v>
      </c>
      <c r="F9" s="5">
        <v>42275.281649535369</v>
      </c>
      <c r="G9" s="10">
        <f t="shared" si="1"/>
        <v>93.2</v>
      </c>
    </row>
    <row r="10" spans="1:9" x14ac:dyDescent="0.25">
      <c r="B10" s="5"/>
      <c r="C10" s="5"/>
      <c r="D10" s="10"/>
      <c r="E10" s="5"/>
      <c r="F10" s="5"/>
      <c r="G10" s="10"/>
    </row>
    <row r="11" spans="1:9" ht="15.6" x14ac:dyDescent="0.3">
      <c r="B11" s="15" t="s">
        <v>49</v>
      </c>
      <c r="C11" s="15"/>
      <c r="D11" s="15"/>
      <c r="E11" s="15" t="s">
        <v>50</v>
      </c>
      <c r="F11" s="15"/>
      <c r="G11" s="15"/>
    </row>
    <row r="12" spans="1:9" ht="15.6" x14ac:dyDescent="0.3">
      <c r="B12" s="9" t="s">
        <v>45</v>
      </c>
      <c r="C12" s="9" t="s">
        <v>46</v>
      </c>
      <c r="D12" s="9" t="s">
        <v>47</v>
      </c>
      <c r="E12" s="9" t="s">
        <v>45</v>
      </c>
      <c r="F12" s="9" t="s">
        <v>46</v>
      </c>
      <c r="G12" s="9" t="s">
        <v>47</v>
      </c>
      <c r="H12" s="9" t="s">
        <v>13</v>
      </c>
      <c r="I12" s="9" t="s">
        <v>51</v>
      </c>
    </row>
    <row r="13" spans="1:9" x14ac:dyDescent="0.25">
      <c r="A13" t="s">
        <v>9</v>
      </c>
      <c r="B13" s="5">
        <v>35333.234980134359</v>
      </c>
      <c r="C13" s="5">
        <v>36874.843822491297</v>
      </c>
      <c r="D13" s="10">
        <f>ROUND(100*B13/C13,1)</f>
        <v>95.8</v>
      </c>
      <c r="E13" s="5">
        <v>36009.755353000524</v>
      </c>
      <c r="F13" s="5">
        <v>38728.308927015067</v>
      </c>
      <c r="G13" s="10">
        <f>ROUND(100*E13/F13,1)</f>
        <v>93</v>
      </c>
      <c r="H13">
        <v>992</v>
      </c>
      <c r="I13" s="5">
        <v>95395</v>
      </c>
    </row>
    <row r="14" spans="1:9" x14ac:dyDescent="0.25">
      <c r="A14" t="s">
        <v>10</v>
      </c>
      <c r="B14" s="5">
        <v>27207.273461644443</v>
      </c>
      <c r="C14" s="5">
        <v>25140.888771006579</v>
      </c>
      <c r="D14" s="10">
        <f t="shared" ref="D14:D16" si="2">ROUND(100*B14/C14,1)</f>
        <v>108.2</v>
      </c>
      <c r="E14" s="5">
        <v>21379.417915759259</v>
      </c>
      <c r="F14" s="5">
        <v>23957.357498496298</v>
      </c>
      <c r="G14" s="10">
        <f t="shared" ref="G14:G16" si="3">ROUND(100*E14/F14,1)</f>
        <v>89.2</v>
      </c>
      <c r="H14">
        <v>165</v>
      </c>
      <c r="I14" s="5">
        <v>3834</v>
      </c>
    </row>
    <row r="15" spans="1:9" x14ac:dyDescent="0.25">
      <c r="A15" t="s">
        <v>11</v>
      </c>
      <c r="B15" s="5">
        <v>19704.162208933332</v>
      </c>
      <c r="C15" s="5">
        <v>14299.148014800001</v>
      </c>
      <c r="D15" s="10">
        <f t="shared" si="2"/>
        <v>137.80000000000001</v>
      </c>
      <c r="E15" s="5">
        <v>20525.599781127123</v>
      </c>
      <c r="F15" s="5">
        <v>22091.236474613688</v>
      </c>
      <c r="G15" s="10">
        <f t="shared" si="3"/>
        <v>92.9</v>
      </c>
      <c r="H15">
        <v>168</v>
      </c>
      <c r="I15" s="5">
        <v>2959</v>
      </c>
    </row>
    <row r="16" spans="1:9" x14ac:dyDescent="0.25">
      <c r="A16" t="s">
        <v>12</v>
      </c>
      <c r="B16" s="5">
        <v>34529.105330922903</v>
      </c>
      <c r="C16" s="5">
        <v>35992.800345790936</v>
      </c>
      <c r="D16" s="10">
        <f t="shared" si="2"/>
        <v>95.9</v>
      </c>
      <c r="E16" s="5">
        <v>34999.425515087685</v>
      </c>
      <c r="F16" s="5">
        <v>37701.282777353656</v>
      </c>
      <c r="G16" s="10">
        <f t="shared" si="3"/>
        <v>92.8</v>
      </c>
      <c r="H16" s="6">
        <f t="shared" ref="H16:I16" si="4">SUM(H13:H15)</f>
        <v>1325</v>
      </c>
      <c r="I16" s="6">
        <f t="shared" si="4"/>
        <v>102188</v>
      </c>
    </row>
    <row r="17" spans="1:9" x14ac:dyDescent="0.25">
      <c r="B17" s="5"/>
      <c r="C17" s="5"/>
      <c r="D17" s="10"/>
      <c r="E17" s="5"/>
      <c r="F17" s="5"/>
      <c r="G17" s="10"/>
      <c r="H17" s="11"/>
      <c r="I17" s="11"/>
    </row>
    <row r="18" spans="1:9" ht="15.6" x14ac:dyDescent="0.3">
      <c r="A18" s="8" t="s">
        <v>48</v>
      </c>
      <c r="B18" s="15" t="s">
        <v>43</v>
      </c>
      <c r="C18" s="15"/>
      <c r="D18" s="15"/>
      <c r="E18" s="15" t="s">
        <v>44</v>
      </c>
      <c r="F18" s="15"/>
      <c r="G18" s="15"/>
    </row>
    <row r="19" spans="1:9" ht="15.6" x14ac:dyDescent="0.3">
      <c r="A19" s="2" t="s">
        <v>8</v>
      </c>
      <c r="B19" s="9" t="s">
        <v>45</v>
      </c>
      <c r="C19" s="9" t="s">
        <v>46</v>
      </c>
      <c r="D19" s="9" t="s">
        <v>47</v>
      </c>
      <c r="E19" s="9" t="s">
        <v>45</v>
      </c>
      <c r="F19" s="9" t="s">
        <v>46</v>
      </c>
      <c r="G19" s="9" t="s">
        <v>47</v>
      </c>
    </row>
    <row r="20" spans="1:9" x14ac:dyDescent="0.25">
      <c r="A20" t="s">
        <v>9</v>
      </c>
      <c r="B20" s="5">
        <v>75602.429829577944</v>
      </c>
      <c r="C20" s="5">
        <v>77713.788028262905</v>
      </c>
      <c r="D20" s="10">
        <f t="shared" ref="D20:D23" si="5">ROUND(100*B20/C20,1)</f>
        <v>97.3</v>
      </c>
      <c r="E20" s="5">
        <v>65723.786150091517</v>
      </c>
      <c r="F20" s="5">
        <v>66855.852683125893</v>
      </c>
      <c r="G20" s="10">
        <f t="shared" ref="G20:G23" si="6">ROUND(100*E20/F20,1)</f>
        <v>98.3</v>
      </c>
    </row>
    <row r="21" spans="1:9" x14ac:dyDescent="0.25">
      <c r="A21" t="s">
        <v>10</v>
      </c>
      <c r="B21" s="5">
        <v>71556.580645161288</v>
      </c>
      <c r="C21" s="5">
        <v>61256.074074074073</v>
      </c>
      <c r="D21" s="10">
        <f t="shared" si="5"/>
        <v>116.8</v>
      </c>
      <c r="E21" s="5">
        <v>71542.446153846147</v>
      </c>
      <c r="F21" s="5">
        <v>67577.870967741939</v>
      </c>
      <c r="G21" s="10">
        <f t="shared" si="6"/>
        <v>105.9</v>
      </c>
    </row>
    <row r="22" spans="1:9" x14ac:dyDescent="0.25">
      <c r="A22" t="s">
        <v>11</v>
      </c>
      <c r="B22" s="5">
        <v>38466.666666666664</v>
      </c>
      <c r="C22" s="5">
        <v>38015.086956521736</v>
      </c>
      <c r="D22" s="10">
        <f t="shared" si="5"/>
        <v>101.2</v>
      </c>
      <c r="E22" s="5">
        <v>56360.222222222219</v>
      </c>
      <c r="F22" s="5">
        <v>49346.333333333336</v>
      </c>
      <c r="G22" s="10">
        <f t="shared" si="6"/>
        <v>114.2</v>
      </c>
    </row>
    <row r="23" spans="1:9" x14ac:dyDescent="0.25">
      <c r="A23" t="s">
        <v>12</v>
      </c>
      <c r="B23" s="5">
        <v>75537.434327338953</v>
      </c>
      <c r="C23" s="5">
        <v>77534.019997351337</v>
      </c>
      <c r="D23" s="10">
        <f t="shared" si="5"/>
        <v>97.4</v>
      </c>
      <c r="E23" s="5">
        <v>65768.121116138762</v>
      </c>
      <c r="F23" s="5">
        <v>66849.744072948335</v>
      </c>
      <c r="G23" s="10">
        <f t="shared" si="6"/>
        <v>98.4</v>
      </c>
    </row>
    <row r="25" spans="1:9" ht="15.6" x14ac:dyDescent="0.3">
      <c r="B25" s="15" t="s">
        <v>49</v>
      </c>
      <c r="C25" s="15"/>
      <c r="D25" s="15"/>
      <c r="E25" s="15" t="s">
        <v>50</v>
      </c>
      <c r="F25" s="15"/>
      <c r="G25" s="15"/>
    </row>
    <row r="26" spans="1:9" ht="15.6" x14ac:dyDescent="0.3">
      <c r="B26" s="9" t="s">
        <v>45</v>
      </c>
      <c r="C26" s="9" t="s">
        <v>46</v>
      </c>
      <c r="D26" s="9" t="s">
        <v>47</v>
      </c>
      <c r="E26" s="9" t="s">
        <v>45</v>
      </c>
      <c r="F26" s="9" t="s">
        <v>46</v>
      </c>
      <c r="G26" s="9" t="s">
        <v>47</v>
      </c>
      <c r="H26" s="9" t="s">
        <v>13</v>
      </c>
      <c r="I26" s="9" t="s">
        <v>51</v>
      </c>
    </row>
    <row r="27" spans="1:9" x14ac:dyDescent="0.25">
      <c r="A27" t="s">
        <v>9</v>
      </c>
      <c r="B27" s="5">
        <v>58798.155581599764</v>
      </c>
      <c r="C27" s="5">
        <v>59872.634466308882</v>
      </c>
      <c r="D27" s="10">
        <f t="shared" ref="D27:D30" si="7">ROUND(100*B27/C27,1)</f>
        <v>98.2</v>
      </c>
      <c r="E27" s="5">
        <v>66168.896814437408</v>
      </c>
      <c r="F27" s="5">
        <v>67585.962546889277</v>
      </c>
      <c r="G27" s="10">
        <f t="shared" ref="G27:G30" si="8">ROUND(100*E27/F27,1)</f>
        <v>97.9</v>
      </c>
      <c r="H27">
        <v>952</v>
      </c>
      <c r="I27" s="5">
        <v>114454</v>
      </c>
    </row>
    <row r="28" spans="1:9" x14ac:dyDescent="0.25">
      <c r="A28" t="s">
        <v>10</v>
      </c>
      <c r="B28" s="5">
        <v>57197.033057851237</v>
      </c>
      <c r="C28" s="5">
        <v>49939.403225806454</v>
      </c>
      <c r="D28" s="10">
        <f t="shared" si="7"/>
        <v>114.5</v>
      </c>
      <c r="E28" s="5">
        <v>45222.91534883721</v>
      </c>
      <c r="F28" s="5">
        <v>45900.016304347824</v>
      </c>
      <c r="G28" s="10">
        <f t="shared" si="8"/>
        <v>98.5</v>
      </c>
      <c r="H28">
        <v>70</v>
      </c>
      <c r="I28" s="5">
        <v>1811</v>
      </c>
    </row>
    <row r="29" spans="1:9" x14ac:dyDescent="0.25">
      <c r="A29" t="s">
        <v>11</v>
      </c>
      <c r="B29" s="5"/>
      <c r="C29" s="5"/>
      <c r="D29" s="10"/>
      <c r="E29" s="5">
        <v>43958.892392717818</v>
      </c>
      <c r="F29" s="5">
        <v>40328.557046979862</v>
      </c>
      <c r="G29" s="10">
        <f t="shared" si="8"/>
        <v>109</v>
      </c>
      <c r="H29">
        <v>276</v>
      </c>
      <c r="I29" s="5">
        <v>5460</v>
      </c>
    </row>
    <row r="30" spans="1:9" x14ac:dyDescent="0.25">
      <c r="A30" t="s">
        <v>12</v>
      </c>
      <c r="B30" s="5">
        <v>58764.968237999426</v>
      </c>
      <c r="C30" s="5">
        <v>59749.532783667062</v>
      </c>
      <c r="D30" s="10">
        <f t="shared" si="7"/>
        <v>98.4</v>
      </c>
      <c r="E30" s="5">
        <v>64816.261026893408</v>
      </c>
      <c r="F30" s="5">
        <v>66102.711165270928</v>
      </c>
      <c r="G30" s="10">
        <f t="shared" si="8"/>
        <v>98.1</v>
      </c>
      <c r="H30" s="6">
        <f t="shared" ref="H30:I30" si="9">SUM(H27:H29)</f>
        <v>1298</v>
      </c>
      <c r="I30" s="6">
        <f t="shared" si="9"/>
        <v>121725</v>
      </c>
    </row>
  </sheetData>
  <mergeCells count="9">
    <mergeCell ref="A1:I1"/>
    <mergeCell ref="B25:D25"/>
    <mergeCell ref="E25:G25"/>
    <mergeCell ref="B4:D4"/>
    <mergeCell ref="E4:G4"/>
    <mergeCell ref="B18:D18"/>
    <mergeCell ref="E18:G18"/>
    <mergeCell ref="B11:D11"/>
    <mergeCell ref="E11:G11"/>
  </mergeCell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AF411-1055-453B-84E9-D899CC9076E8}">
  <dimension ref="A1:I30"/>
  <sheetViews>
    <sheetView workbookViewId="0">
      <selection activeCell="A3" sqref="A3"/>
    </sheetView>
  </sheetViews>
  <sheetFormatPr defaultRowHeight="15" x14ac:dyDescent="0.25"/>
  <cols>
    <col min="1" max="1" width="15.1796875" customWidth="1"/>
    <col min="2" max="2" width="12.6328125" customWidth="1"/>
    <col min="3" max="3" width="9.6328125" customWidth="1"/>
    <col min="4" max="4" width="10.1796875" customWidth="1"/>
    <col min="5" max="5" width="12.6328125" customWidth="1"/>
    <col min="6" max="6" width="9.6328125" customWidth="1"/>
    <col min="7" max="7" width="10.1796875" customWidth="1"/>
  </cols>
  <sheetData>
    <row r="1" spans="1:9" ht="30" customHeight="1" x14ac:dyDescent="0.3">
      <c r="A1" s="16" t="s">
        <v>52</v>
      </c>
      <c r="B1" s="16"/>
      <c r="C1" s="16"/>
      <c r="D1" s="16"/>
      <c r="E1" s="16"/>
      <c r="F1" s="16"/>
      <c r="G1" s="16"/>
      <c r="H1" s="16"/>
      <c r="I1" s="16"/>
    </row>
    <row r="2" spans="1:9" ht="15.6" x14ac:dyDescent="0.3">
      <c r="A2" s="2" t="s">
        <v>17</v>
      </c>
    </row>
    <row r="4" spans="1:9" ht="15.6" x14ac:dyDescent="0.3">
      <c r="A4" s="8" t="s">
        <v>42</v>
      </c>
      <c r="B4" s="15" t="s">
        <v>43</v>
      </c>
      <c r="C4" s="15"/>
      <c r="D4" s="15"/>
      <c r="E4" s="15" t="s">
        <v>44</v>
      </c>
      <c r="F4" s="15"/>
      <c r="G4" s="15"/>
    </row>
    <row r="5" spans="1:9" ht="15.6" x14ac:dyDescent="0.3">
      <c r="A5" s="2" t="s">
        <v>8</v>
      </c>
      <c r="B5" s="9" t="s">
        <v>45</v>
      </c>
      <c r="C5" s="9" t="s">
        <v>46</v>
      </c>
      <c r="D5" s="9" t="s">
        <v>47</v>
      </c>
      <c r="E5" s="9" t="s">
        <v>45</v>
      </c>
      <c r="F5" s="9" t="s">
        <v>46</v>
      </c>
      <c r="G5" s="9" t="s">
        <v>47</v>
      </c>
    </row>
    <row r="6" spans="1:9" x14ac:dyDescent="0.25">
      <c r="A6" t="s">
        <v>9</v>
      </c>
      <c r="B6" s="5">
        <v>48373.982623602438</v>
      </c>
      <c r="C6" s="5">
        <v>59552.953351175696</v>
      </c>
      <c r="D6" s="10">
        <v>81.2</v>
      </c>
      <c r="E6" s="5">
        <v>42962.905697683927</v>
      </c>
      <c r="F6" s="5">
        <v>48473.933992491184</v>
      </c>
      <c r="G6" s="10">
        <v>88.6</v>
      </c>
    </row>
    <row r="7" spans="1:9" x14ac:dyDescent="0.25">
      <c r="A7" t="s">
        <v>10</v>
      </c>
      <c r="B7" s="5">
        <v>43956.557022982845</v>
      </c>
      <c r="C7" s="5">
        <v>52381.616884499526</v>
      </c>
      <c r="D7" s="10">
        <v>83.9</v>
      </c>
      <c r="E7" s="5">
        <v>37663.635263901197</v>
      </c>
      <c r="F7" s="5">
        <v>40794.070579329164</v>
      </c>
      <c r="G7" s="10">
        <v>92.3</v>
      </c>
    </row>
    <row r="8" spans="1:9" x14ac:dyDescent="0.25">
      <c r="A8" t="s">
        <v>11</v>
      </c>
      <c r="B8" s="5">
        <v>29584.869250090906</v>
      </c>
      <c r="C8" s="5">
        <v>38251.923529597851</v>
      </c>
      <c r="D8" s="10">
        <v>77.3</v>
      </c>
      <c r="E8" s="5">
        <v>19095.150914461537</v>
      </c>
      <c r="F8" s="5">
        <v>30435.624051320752</v>
      </c>
      <c r="G8" s="10">
        <v>62.7</v>
      </c>
    </row>
    <row r="9" spans="1:9" x14ac:dyDescent="0.25">
      <c r="A9" t="s">
        <v>12</v>
      </c>
      <c r="B9" s="5">
        <v>44707.99084684415</v>
      </c>
      <c r="C9" s="5">
        <v>53844.039463391935</v>
      </c>
      <c r="D9" s="10">
        <v>83</v>
      </c>
      <c r="E9" s="5">
        <v>39025.700947532918</v>
      </c>
      <c r="F9" s="5">
        <v>43032.187056369243</v>
      </c>
      <c r="G9" s="10">
        <v>90.7</v>
      </c>
    </row>
    <row r="10" spans="1:9" x14ac:dyDescent="0.25">
      <c r="B10" s="5"/>
      <c r="C10" s="5"/>
      <c r="D10" s="10"/>
      <c r="E10" s="5"/>
      <c r="F10" s="5"/>
      <c r="G10" s="10"/>
    </row>
    <row r="11" spans="1:9" ht="15.6" x14ac:dyDescent="0.3">
      <c r="B11" s="15" t="s">
        <v>49</v>
      </c>
      <c r="C11" s="15"/>
      <c r="D11" s="15"/>
      <c r="E11" s="15" t="s">
        <v>50</v>
      </c>
      <c r="F11" s="15"/>
      <c r="G11" s="15"/>
    </row>
    <row r="12" spans="1:9" ht="15.6" x14ac:dyDescent="0.3">
      <c r="B12" s="9" t="s">
        <v>45</v>
      </c>
      <c r="C12" s="9" t="s">
        <v>46</v>
      </c>
      <c r="D12" s="9" t="s">
        <v>47</v>
      </c>
      <c r="E12" s="9" t="s">
        <v>45</v>
      </c>
      <c r="F12" s="9" t="s">
        <v>46</v>
      </c>
      <c r="G12" s="9" t="s">
        <v>47</v>
      </c>
      <c r="H12" s="9" t="s">
        <v>13</v>
      </c>
      <c r="I12" s="9" t="s">
        <v>51</v>
      </c>
    </row>
    <row r="13" spans="1:9" x14ac:dyDescent="0.25">
      <c r="A13" t="s">
        <v>9</v>
      </c>
      <c r="B13" s="5">
        <v>37258.344002960075</v>
      </c>
      <c r="C13" s="5">
        <v>42641.521738728828</v>
      </c>
      <c r="D13" s="10">
        <f>ROUND(100*B13/C13,1)</f>
        <v>87.4</v>
      </c>
      <c r="E13" s="5">
        <v>22739.262005301789</v>
      </c>
      <c r="F13" s="5">
        <v>34882.181191009477</v>
      </c>
      <c r="G13" s="10">
        <f>ROUND(100*E13/F13,1)</f>
        <v>65.2</v>
      </c>
      <c r="H13">
        <v>198</v>
      </c>
      <c r="I13" s="5">
        <v>23061</v>
      </c>
    </row>
    <row r="14" spans="1:9" x14ac:dyDescent="0.25">
      <c r="A14" t="s">
        <v>10</v>
      </c>
      <c r="B14" s="5">
        <v>32899.979235635445</v>
      </c>
      <c r="C14" s="5">
        <v>33643.947850422759</v>
      </c>
      <c r="D14" s="10">
        <f t="shared" ref="D14:D16" si="0">ROUND(100*B14/C14,1)</f>
        <v>97.8</v>
      </c>
      <c r="E14" s="5">
        <v>23605.71841045138</v>
      </c>
      <c r="F14" s="5">
        <v>26109.4849962593</v>
      </c>
      <c r="G14" s="10">
        <f t="shared" ref="G14:G16" si="1">ROUND(100*E14/F14,1)</f>
        <v>90.4</v>
      </c>
      <c r="H14" s="5">
        <v>1183</v>
      </c>
      <c r="I14" s="5">
        <v>57704</v>
      </c>
    </row>
    <row r="15" spans="1:9" x14ac:dyDescent="0.25">
      <c r="A15" t="s">
        <v>11</v>
      </c>
      <c r="B15" s="5">
        <v>24426.500142697674</v>
      </c>
      <c r="C15" s="5">
        <v>32446.482090710528</v>
      </c>
      <c r="D15" s="10">
        <f t="shared" si="0"/>
        <v>75.3</v>
      </c>
      <c r="E15" s="5">
        <v>21047.710160939947</v>
      </c>
      <c r="F15" s="5">
        <v>29882.824687408589</v>
      </c>
      <c r="G15" s="10">
        <f t="shared" si="1"/>
        <v>70.400000000000006</v>
      </c>
      <c r="H15" s="5">
        <v>53</v>
      </c>
      <c r="I15" s="5">
        <v>1198</v>
      </c>
    </row>
    <row r="16" spans="1:9" x14ac:dyDescent="0.25">
      <c r="A16" t="s">
        <v>12</v>
      </c>
      <c r="B16" s="5">
        <v>34069.687122635129</v>
      </c>
      <c r="C16" s="5">
        <v>36265.723341961166</v>
      </c>
      <c r="D16" s="10">
        <f t="shared" si="0"/>
        <v>93.9</v>
      </c>
      <c r="E16" s="5">
        <v>23326.397581175781</v>
      </c>
      <c r="F16" s="5">
        <v>28618.943509126864</v>
      </c>
      <c r="G16" s="10">
        <f t="shared" si="1"/>
        <v>81.5</v>
      </c>
      <c r="H16" s="6">
        <f t="shared" ref="H16:I16" si="2">SUM(H13:H15)</f>
        <v>1434</v>
      </c>
      <c r="I16" s="6">
        <f t="shared" si="2"/>
        <v>81963</v>
      </c>
    </row>
    <row r="17" spans="1:9" x14ac:dyDescent="0.25">
      <c r="B17" s="5"/>
      <c r="C17" s="5"/>
      <c r="D17" s="10"/>
      <c r="E17" s="5"/>
      <c r="F17" s="5"/>
      <c r="G17" s="10"/>
      <c r="H17" s="11"/>
      <c r="I17" s="11"/>
    </row>
    <row r="18" spans="1:9" ht="15.6" x14ac:dyDescent="0.3">
      <c r="A18" s="8" t="s">
        <v>48</v>
      </c>
      <c r="B18" s="15" t="s">
        <v>43</v>
      </c>
      <c r="C18" s="15"/>
      <c r="D18" s="15"/>
      <c r="E18" s="15" t="s">
        <v>44</v>
      </c>
      <c r="F18" s="15"/>
      <c r="G18" s="15"/>
    </row>
    <row r="19" spans="1:9" ht="15.6" x14ac:dyDescent="0.3">
      <c r="A19" s="2" t="s">
        <v>8</v>
      </c>
      <c r="B19" s="9" t="s">
        <v>45</v>
      </c>
      <c r="C19" s="9" t="s">
        <v>46</v>
      </c>
      <c r="D19" s="9" t="s">
        <v>47</v>
      </c>
      <c r="E19" s="9" t="s">
        <v>45</v>
      </c>
      <c r="F19" s="9" t="s">
        <v>46</v>
      </c>
      <c r="G19" s="9" t="s">
        <v>47</v>
      </c>
    </row>
    <row r="20" spans="1:9" x14ac:dyDescent="0.25">
      <c r="A20" t="s">
        <v>9</v>
      </c>
      <c r="B20" s="5">
        <v>91813.067143424705</v>
      </c>
      <c r="C20" s="5">
        <v>96198.35665796345</v>
      </c>
      <c r="D20" s="10">
        <v>95.4</v>
      </c>
      <c r="E20" s="5">
        <v>74352.244636471994</v>
      </c>
      <c r="F20" s="5">
        <v>77045.901589071655</v>
      </c>
      <c r="G20" s="10">
        <v>96.5</v>
      </c>
    </row>
    <row r="21" spans="1:9" x14ac:dyDescent="0.25">
      <c r="A21" t="s">
        <v>10</v>
      </c>
      <c r="B21" s="5">
        <v>95505.113937880436</v>
      </c>
      <c r="C21" s="5">
        <v>95927.881792452827</v>
      </c>
      <c r="D21" s="10">
        <v>99.6</v>
      </c>
      <c r="E21" s="5">
        <v>75298.294697575271</v>
      </c>
      <c r="F21" s="5">
        <v>76287.595042367524</v>
      </c>
      <c r="G21" s="10">
        <v>98.7</v>
      </c>
    </row>
    <row r="22" spans="1:9" x14ac:dyDescent="0.25">
      <c r="A22" t="s">
        <v>11</v>
      </c>
      <c r="B22" s="5">
        <v>67535.1953125</v>
      </c>
      <c r="C22" s="5">
        <v>66810.825581395344</v>
      </c>
      <c r="D22" s="10">
        <v>101.1</v>
      </c>
      <c r="E22" s="5">
        <v>71304.567839195981</v>
      </c>
      <c r="F22" s="5">
        <v>72655.653846153844</v>
      </c>
      <c r="G22" s="10">
        <v>98.1</v>
      </c>
    </row>
    <row r="23" spans="1:9" x14ac:dyDescent="0.25">
      <c r="A23" t="s">
        <v>12</v>
      </c>
      <c r="B23" s="5">
        <v>94082.993813521869</v>
      </c>
      <c r="C23" s="5">
        <v>95655.84954115875</v>
      </c>
      <c r="D23" s="10">
        <v>98.4</v>
      </c>
      <c r="E23" s="5">
        <v>74939.403489738717</v>
      </c>
      <c r="F23" s="5">
        <v>76489.554319710296</v>
      </c>
      <c r="G23" s="10">
        <v>98</v>
      </c>
    </row>
    <row r="25" spans="1:9" ht="15.6" x14ac:dyDescent="0.3">
      <c r="B25" s="15" t="s">
        <v>49</v>
      </c>
      <c r="C25" s="15"/>
      <c r="D25" s="15"/>
      <c r="E25" s="15" t="s">
        <v>50</v>
      </c>
      <c r="F25" s="15"/>
      <c r="G25" s="15"/>
    </row>
    <row r="26" spans="1:9" ht="15.6" x14ac:dyDescent="0.3">
      <c r="B26" s="9" t="s">
        <v>45</v>
      </c>
      <c r="C26" s="9" t="s">
        <v>46</v>
      </c>
      <c r="D26" s="9" t="s">
        <v>47</v>
      </c>
      <c r="E26" s="9" t="s">
        <v>45</v>
      </c>
      <c r="F26" s="9" t="s">
        <v>46</v>
      </c>
      <c r="G26" s="9" t="s">
        <v>47</v>
      </c>
      <c r="H26" s="9" t="s">
        <v>13</v>
      </c>
      <c r="I26" s="9" t="s">
        <v>51</v>
      </c>
    </row>
    <row r="27" spans="1:9" x14ac:dyDescent="0.25">
      <c r="A27" t="s">
        <v>9</v>
      </c>
      <c r="B27" s="5">
        <v>64972.616081290034</v>
      </c>
      <c r="C27" s="5">
        <v>66430.813440581216</v>
      </c>
      <c r="D27" s="10">
        <v>97.8</v>
      </c>
      <c r="E27" s="5">
        <v>68914.933277381453</v>
      </c>
      <c r="F27" s="5">
        <v>74593.545745272524</v>
      </c>
      <c r="G27" s="10">
        <v>92.4</v>
      </c>
      <c r="H27">
        <v>232</v>
      </c>
      <c r="I27" s="5">
        <v>28682</v>
      </c>
    </row>
    <row r="28" spans="1:9" x14ac:dyDescent="0.25">
      <c r="A28" t="s">
        <v>10</v>
      </c>
      <c r="B28" s="5">
        <v>64103.030736720779</v>
      </c>
      <c r="C28" s="5">
        <v>64593.091042764368</v>
      </c>
      <c r="D28" s="10">
        <v>99.2</v>
      </c>
      <c r="E28" s="5">
        <v>72529.943852361335</v>
      </c>
      <c r="F28" s="5">
        <v>77166.492294031836</v>
      </c>
      <c r="G28" s="10">
        <v>94</v>
      </c>
      <c r="H28">
        <v>976</v>
      </c>
      <c r="I28" s="5">
        <v>60903</v>
      </c>
    </row>
    <row r="29" spans="1:9" x14ac:dyDescent="0.25">
      <c r="A29" t="s">
        <v>11</v>
      </c>
      <c r="B29" s="5">
        <v>65902.961904761905</v>
      </c>
      <c r="C29" s="5">
        <v>63837.669642857145</v>
      </c>
      <c r="D29" s="10">
        <v>103.2</v>
      </c>
      <c r="E29" s="5">
        <v>54366.804354587868</v>
      </c>
      <c r="F29" s="5">
        <v>52331.282566111659</v>
      </c>
      <c r="G29" s="10">
        <v>103.9</v>
      </c>
      <c r="H29">
        <v>168</v>
      </c>
      <c r="I29" s="5">
        <v>5257</v>
      </c>
    </row>
    <row r="30" spans="1:9" x14ac:dyDescent="0.25">
      <c r="A30" t="s">
        <v>12</v>
      </c>
      <c r="B30" s="5">
        <v>64418.7247623359</v>
      </c>
      <c r="C30" s="5">
        <v>65157.954816569982</v>
      </c>
      <c r="D30" s="10">
        <v>98.9</v>
      </c>
      <c r="E30" s="5">
        <v>70181.880316539391</v>
      </c>
      <c r="F30" s="5">
        <v>75337.410529608009</v>
      </c>
      <c r="G30" s="10">
        <v>93.2</v>
      </c>
      <c r="H30" s="6">
        <v>1376</v>
      </c>
      <c r="I30" s="6">
        <v>94842</v>
      </c>
    </row>
  </sheetData>
  <mergeCells count="9">
    <mergeCell ref="B25:D25"/>
    <mergeCell ref="E25:G25"/>
    <mergeCell ref="A1:I1"/>
    <mergeCell ref="B4:D4"/>
    <mergeCell ref="E4:G4"/>
    <mergeCell ref="B11:D11"/>
    <mergeCell ref="E11:G11"/>
    <mergeCell ref="B18:D18"/>
    <mergeCell ref="E18:G18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E6613-0481-432E-81D9-2F7E6F452834}">
  <dimension ref="A1:I30"/>
  <sheetViews>
    <sheetView workbookViewId="0">
      <selection activeCell="A3" sqref="A3"/>
    </sheetView>
  </sheetViews>
  <sheetFormatPr defaultRowHeight="15" x14ac:dyDescent="0.25"/>
  <cols>
    <col min="1" max="1" width="15.1796875" customWidth="1"/>
    <col min="2" max="2" width="12.6328125" customWidth="1"/>
    <col min="3" max="3" width="9.6328125" customWidth="1"/>
    <col min="4" max="4" width="10.1796875" customWidth="1"/>
    <col min="5" max="5" width="12.6328125" customWidth="1"/>
    <col min="6" max="6" width="9.6328125" customWidth="1"/>
    <col min="7" max="7" width="10.1796875" customWidth="1"/>
  </cols>
  <sheetData>
    <row r="1" spans="1:9" ht="30" customHeight="1" x14ac:dyDescent="0.3">
      <c r="A1" s="16" t="s">
        <v>53</v>
      </c>
      <c r="B1" s="16"/>
      <c r="C1" s="16"/>
      <c r="D1" s="16"/>
      <c r="E1" s="16"/>
      <c r="F1" s="16"/>
      <c r="G1" s="16"/>
      <c r="H1" s="16"/>
      <c r="I1" s="16"/>
    </row>
    <row r="2" spans="1:9" ht="15.6" x14ac:dyDescent="0.3">
      <c r="A2" s="2" t="s">
        <v>18</v>
      </c>
    </row>
    <row r="4" spans="1:9" ht="15.6" x14ac:dyDescent="0.3">
      <c r="A4" s="8" t="s">
        <v>42</v>
      </c>
      <c r="B4" s="15" t="s">
        <v>43</v>
      </c>
      <c r="C4" s="15"/>
      <c r="D4" s="15"/>
      <c r="E4" s="15" t="s">
        <v>44</v>
      </c>
      <c r="F4" s="15"/>
      <c r="G4" s="15"/>
    </row>
    <row r="5" spans="1:9" ht="15.6" x14ac:dyDescent="0.3">
      <c r="A5" s="2" t="s">
        <v>8</v>
      </c>
      <c r="B5" s="9" t="s">
        <v>45</v>
      </c>
      <c r="C5" s="9" t="s">
        <v>46</v>
      </c>
      <c r="D5" s="9" t="s">
        <v>47</v>
      </c>
      <c r="E5" s="9" t="s">
        <v>45</v>
      </c>
      <c r="F5" s="9" t="s">
        <v>46</v>
      </c>
      <c r="G5" s="9" t="s">
        <v>47</v>
      </c>
    </row>
    <row r="6" spans="1:9" x14ac:dyDescent="0.25">
      <c r="A6" t="s">
        <v>9</v>
      </c>
      <c r="B6" s="5">
        <v>56530.920545568995</v>
      </c>
      <c r="C6" s="5">
        <v>60666.979893222975</v>
      </c>
      <c r="D6" s="10">
        <v>93.2</v>
      </c>
      <c r="E6" s="5">
        <v>45405.600831714</v>
      </c>
      <c r="F6" s="5">
        <v>48148.558256705168</v>
      </c>
      <c r="G6" s="10">
        <v>94.3</v>
      </c>
    </row>
    <row r="7" spans="1:9" x14ac:dyDescent="0.25">
      <c r="A7" t="s">
        <v>10</v>
      </c>
      <c r="B7" s="5">
        <v>55061.194894754073</v>
      </c>
      <c r="C7" s="5">
        <v>63487.604842639252</v>
      </c>
      <c r="D7" s="10">
        <v>86.7</v>
      </c>
      <c r="E7" s="5">
        <v>45157.126405163726</v>
      </c>
      <c r="F7" s="5">
        <v>49068.653356184521</v>
      </c>
      <c r="G7" s="10">
        <v>92</v>
      </c>
    </row>
    <row r="8" spans="1:9" x14ac:dyDescent="0.25">
      <c r="A8" t="s">
        <v>11</v>
      </c>
      <c r="B8" s="5"/>
      <c r="C8" s="5"/>
      <c r="D8" s="10"/>
      <c r="E8" s="5"/>
      <c r="F8" s="5"/>
      <c r="G8" s="10"/>
    </row>
    <row r="9" spans="1:9" x14ac:dyDescent="0.25">
      <c r="A9" t="s">
        <v>12</v>
      </c>
      <c r="B9" s="5">
        <v>56166.787972341772</v>
      </c>
      <c r="C9" s="5">
        <v>61311.139457208461</v>
      </c>
      <c r="D9" s="10">
        <v>91.6</v>
      </c>
      <c r="E9" s="5">
        <v>45330.803298058177</v>
      </c>
      <c r="F9" s="5">
        <v>48417.609302193036</v>
      </c>
      <c r="G9" s="10">
        <v>93.6</v>
      </c>
    </row>
    <row r="10" spans="1:9" x14ac:dyDescent="0.25">
      <c r="B10" s="5"/>
      <c r="C10" s="5"/>
      <c r="D10" s="10"/>
      <c r="E10" s="5"/>
      <c r="F10" s="5"/>
      <c r="G10" s="10"/>
    </row>
    <row r="11" spans="1:9" ht="15.6" x14ac:dyDescent="0.3">
      <c r="B11" s="15" t="s">
        <v>49</v>
      </c>
      <c r="C11" s="15"/>
      <c r="D11" s="15"/>
      <c r="E11" s="15" t="s">
        <v>50</v>
      </c>
      <c r="F11" s="15"/>
      <c r="G11" s="15"/>
    </row>
    <row r="12" spans="1:9" ht="15.6" x14ac:dyDescent="0.3">
      <c r="B12" s="9" t="s">
        <v>45</v>
      </c>
      <c r="C12" s="9" t="s">
        <v>46</v>
      </c>
      <c r="D12" s="9" t="s">
        <v>47</v>
      </c>
      <c r="E12" s="9" t="s">
        <v>45</v>
      </c>
      <c r="F12" s="9" t="s">
        <v>46</v>
      </c>
      <c r="G12" s="9" t="s">
        <v>47</v>
      </c>
      <c r="H12" s="9" t="s">
        <v>13</v>
      </c>
      <c r="I12" s="9" t="s">
        <v>51</v>
      </c>
    </row>
    <row r="13" spans="1:9" x14ac:dyDescent="0.25">
      <c r="A13" t="s">
        <v>9</v>
      </c>
      <c r="B13" s="5">
        <v>37937.276490550285</v>
      </c>
      <c r="C13" s="5">
        <v>39761.858776039626</v>
      </c>
      <c r="D13" s="10">
        <v>95.4</v>
      </c>
      <c r="E13" s="5">
        <v>34361.163269847151</v>
      </c>
      <c r="F13" s="5">
        <v>36254.03626676587</v>
      </c>
      <c r="G13" s="10">
        <v>94.8</v>
      </c>
      <c r="H13" s="5">
        <v>317</v>
      </c>
      <c r="I13" s="5">
        <v>111380</v>
      </c>
    </row>
    <row r="14" spans="1:9" x14ac:dyDescent="0.25">
      <c r="A14" t="s">
        <v>10</v>
      </c>
      <c r="B14" s="5">
        <v>37461.868296706991</v>
      </c>
      <c r="C14" s="5">
        <v>39978.199463010402</v>
      </c>
      <c r="D14" s="10">
        <v>93.7</v>
      </c>
      <c r="E14" s="5">
        <v>28555.321541889214</v>
      </c>
      <c r="F14" s="5">
        <v>34914.996530951546</v>
      </c>
      <c r="G14" s="10">
        <v>81.8</v>
      </c>
      <c r="H14" s="5">
        <v>263</v>
      </c>
      <c r="I14" s="5">
        <v>40153</v>
      </c>
    </row>
    <row r="15" spans="1:9" x14ac:dyDescent="0.25">
      <c r="A15" t="s">
        <v>11</v>
      </c>
      <c r="B15" s="5"/>
      <c r="C15" s="5"/>
      <c r="D15" s="10"/>
      <c r="E15" s="5"/>
      <c r="F15" s="5"/>
      <c r="G15" s="10"/>
      <c r="H15">
        <v>13</v>
      </c>
      <c r="I15" s="5">
        <v>86</v>
      </c>
    </row>
    <row r="16" spans="1:9" x14ac:dyDescent="0.25">
      <c r="A16" t="s">
        <v>12</v>
      </c>
      <c r="B16" s="5">
        <v>37792.660368562676</v>
      </c>
      <c r="C16" s="5">
        <v>39823.460569208335</v>
      </c>
      <c r="D16" s="10">
        <v>94.9</v>
      </c>
      <c r="E16" s="5">
        <v>32756.016329130973</v>
      </c>
      <c r="F16" s="5">
        <v>35901.458744936011</v>
      </c>
      <c r="G16" s="10">
        <v>91.2</v>
      </c>
      <c r="H16" s="6">
        <v>593</v>
      </c>
      <c r="I16" s="6">
        <v>151619</v>
      </c>
    </row>
    <row r="17" spans="1:9" x14ac:dyDescent="0.25">
      <c r="B17" s="5"/>
      <c r="C17" s="5"/>
      <c r="D17" s="10"/>
      <c r="E17" s="5"/>
      <c r="F17" s="5"/>
      <c r="G17" s="10"/>
      <c r="H17" s="11"/>
      <c r="I17" s="11"/>
    </row>
    <row r="18" spans="1:9" ht="15.6" x14ac:dyDescent="0.3">
      <c r="A18" s="8" t="s">
        <v>48</v>
      </c>
      <c r="B18" s="15" t="s">
        <v>43</v>
      </c>
      <c r="C18" s="15"/>
      <c r="D18" s="15"/>
      <c r="E18" s="15" t="s">
        <v>44</v>
      </c>
      <c r="F18" s="15"/>
      <c r="G18" s="15"/>
    </row>
    <row r="19" spans="1:9" ht="15.6" x14ac:dyDescent="0.3">
      <c r="A19" s="2" t="s">
        <v>8</v>
      </c>
      <c r="B19" s="9" t="s">
        <v>45</v>
      </c>
      <c r="C19" s="9" t="s">
        <v>46</v>
      </c>
      <c r="D19" s="9" t="s">
        <v>47</v>
      </c>
      <c r="E19" s="9" t="s">
        <v>45</v>
      </c>
      <c r="F19" s="9" t="s">
        <v>46</v>
      </c>
      <c r="G19" s="9" t="s">
        <v>47</v>
      </c>
    </row>
    <row r="20" spans="1:9" x14ac:dyDescent="0.25">
      <c r="A20" t="s">
        <v>9</v>
      </c>
      <c r="B20" s="5">
        <v>96072.683000416146</v>
      </c>
      <c r="C20" s="5">
        <v>99745.446584351099</v>
      </c>
      <c r="D20" s="10">
        <v>96.3</v>
      </c>
      <c r="E20" s="5">
        <v>78468.590206433029</v>
      </c>
      <c r="F20" s="5">
        <v>81145.703942587206</v>
      </c>
      <c r="G20" s="10">
        <v>96.7</v>
      </c>
    </row>
    <row r="21" spans="1:9" x14ac:dyDescent="0.25">
      <c r="A21" t="s">
        <v>10</v>
      </c>
      <c r="B21" s="5">
        <v>92822.300961538465</v>
      </c>
      <c r="C21" s="5">
        <v>99392.410168400733</v>
      </c>
      <c r="D21" s="10">
        <v>93.4</v>
      </c>
      <c r="E21" s="5">
        <v>76195.334738434933</v>
      </c>
      <c r="F21" s="5">
        <v>79226.753377630128</v>
      </c>
      <c r="G21" s="10">
        <v>96.2</v>
      </c>
    </row>
    <row r="22" spans="1:9" x14ac:dyDescent="0.25">
      <c r="A22" t="s">
        <v>11</v>
      </c>
      <c r="B22" s="5">
        <v>58241.1171875</v>
      </c>
      <c r="C22" s="5">
        <v>59362.467803030304</v>
      </c>
      <c r="D22" s="10">
        <v>98.1</v>
      </c>
      <c r="E22" s="5">
        <v>57199.547619047618</v>
      </c>
      <c r="F22" s="5">
        <v>53786.5593220339</v>
      </c>
      <c r="G22" s="10">
        <v>106.3</v>
      </c>
    </row>
    <row r="23" spans="1:9" x14ac:dyDescent="0.25">
      <c r="A23" t="s">
        <v>12</v>
      </c>
      <c r="B23" s="5">
        <v>94212.286627762602</v>
      </c>
      <c r="C23" s="5">
        <v>98751.079384317054</v>
      </c>
      <c r="D23" s="10">
        <v>95.4</v>
      </c>
      <c r="E23" s="5">
        <v>77101.66179049146</v>
      </c>
      <c r="F23" s="5">
        <v>79821.005001961559</v>
      </c>
      <c r="G23" s="10">
        <v>96.6</v>
      </c>
    </row>
    <row r="25" spans="1:9" ht="15.6" x14ac:dyDescent="0.3">
      <c r="B25" s="15" t="s">
        <v>49</v>
      </c>
      <c r="C25" s="15"/>
      <c r="D25" s="15"/>
      <c r="E25" s="15" t="s">
        <v>50</v>
      </c>
      <c r="F25" s="15"/>
      <c r="G25" s="15"/>
    </row>
    <row r="26" spans="1:9" ht="15.6" x14ac:dyDescent="0.3">
      <c r="B26" s="9" t="s">
        <v>45</v>
      </c>
      <c r="C26" s="9" t="s">
        <v>46</v>
      </c>
      <c r="D26" s="9" t="s">
        <v>47</v>
      </c>
      <c r="E26" s="9" t="s">
        <v>45</v>
      </c>
      <c r="F26" s="9" t="s">
        <v>46</v>
      </c>
      <c r="G26" s="9" t="s">
        <v>47</v>
      </c>
      <c r="H26" s="9" t="s">
        <v>13</v>
      </c>
      <c r="I26" s="9" t="s">
        <v>51</v>
      </c>
    </row>
    <row r="27" spans="1:9" x14ac:dyDescent="0.25">
      <c r="A27" t="s">
        <v>9</v>
      </c>
      <c r="B27" s="5">
        <v>68258.893009868421</v>
      </c>
      <c r="C27" s="5">
        <v>71636.321491658484</v>
      </c>
      <c r="D27" s="10">
        <v>95.3</v>
      </c>
      <c r="E27" s="5">
        <v>73457.750610156771</v>
      </c>
      <c r="F27" s="5">
        <v>81187.356841206478</v>
      </c>
      <c r="G27" s="10">
        <v>90.5</v>
      </c>
      <c r="H27">
        <v>246</v>
      </c>
      <c r="I27" s="5">
        <v>85945</v>
      </c>
    </row>
    <row r="28" spans="1:9" x14ac:dyDescent="0.25">
      <c r="A28" t="s">
        <v>10</v>
      </c>
      <c r="B28" s="5">
        <v>64500.471164021161</v>
      </c>
      <c r="C28" s="5">
        <v>66681.032740993178</v>
      </c>
      <c r="D28" s="10">
        <v>96.7</v>
      </c>
      <c r="E28" s="5">
        <v>69931.838793853298</v>
      </c>
      <c r="F28" s="5">
        <v>78310.212398800111</v>
      </c>
      <c r="G28" s="10">
        <v>89.3</v>
      </c>
      <c r="H28">
        <v>395</v>
      </c>
      <c r="I28" s="5">
        <v>65493</v>
      </c>
    </row>
    <row r="29" spans="1:9" x14ac:dyDescent="0.25">
      <c r="A29" t="s">
        <v>11</v>
      </c>
      <c r="B29" s="5">
        <v>57476.044897959182</v>
      </c>
      <c r="C29" s="5">
        <v>61144.333333333336</v>
      </c>
      <c r="D29" s="10">
        <v>94</v>
      </c>
      <c r="E29" s="5">
        <v>56296.231155778893</v>
      </c>
      <c r="F29" s="5">
        <v>55212.440093240097</v>
      </c>
      <c r="G29" s="10">
        <v>102</v>
      </c>
      <c r="H29">
        <v>38</v>
      </c>
      <c r="I29" s="5">
        <v>4334</v>
      </c>
    </row>
    <row r="30" spans="1:9" x14ac:dyDescent="0.25">
      <c r="A30" t="s">
        <v>12</v>
      </c>
      <c r="B30" s="5">
        <v>66352.710591703522</v>
      </c>
      <c r="C30" s="5">
        <v>69356.137938466505</v>
      </c>
      <c r="D30" s="10">
        <v>95.7</v>
      </c>
      <c r="E30" s="5">
        <v>71450.268492010437</v>
      </c>
      <c r="F30" s="5">
        <v>79292.55544514324</v>
      </c>
      <c r="G30" s="10">
        <v>90.1</v>
      </c>
      <c r="H30" s="6">
        <v>679</v>
      </c>
      <c r="I30" s="6">
        <v>155772</v>
      </c>
    </row>
  </sheetData>
  <mergeCells count="9">
    <mergeCell ref="B25:D25"/>
    <mergeCell ref="E25:G25"/>
    <mergeCell ref="A1:I1"/>
    <mergeCell ref="B4:D4"/>
    <mergeCell ref="E4:G4"/>
    <mergeCell ref="B11:D11"/>
    <mergeCell ref="E11:G11"/>
    <mergeCell ref="B18:D18"/>
    <mergeCell ref="E18:G18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C27CF-FC1D-4F55-876D-061244D8ED2E}">
  <dimension ref="A1:J34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4.90625" customWidth="1"/>
  </cols>
  <sheetData>
    <row r="1" spans="1:10" ht="15.6" x14ac:dyDescent="0.3">
      <c r="A1" s="1" t="s">
        <v>22</v>
      </c>
    </row>
    <row r="2" spans="1:10" ht="15.6" x14ac:dyDescent="0.3">
      <c r="A2" s="2" t="s">
        <v>0</v>
      </c>
    </row>
    <row r="4" spans="1:10" ht="15.6" x14ac:dyDescent="0.3">
      <c r="A4" s="12" t="s">
        <v>14</v>
      </c>
      <c r="B4" s="14" t="s">
        <v>6</v>
      </c>
      <c r="C4" s="14"/>
      <c r="D4" s="14"/>
      <c r="E4" s="14"/>
      <c r="F4" s="14" t="s">
        <v>7</v>
      </c>
      <c r="G4" s="14"/>
      <c r="H4" s="14"/>
      <c r="I4" s="14"/>
    </row>
    <row r="5" spans="1:10" ht="15.6" x14ac:dyDescent="0.3">
      <c r="A5" s="13"/>
      <c r="B5" s="14" t="s">
        <v>2</v>
      </c>
      <c r="C5" s="14"/>
      <c r="D5" s="14" t="s">
        <v>5</v>
      </c>
      <c r="E5" s="14"/>
      <c r="F5" s="14" t="s">
        <v>2</v>
      </c>
      <c r="G5" s="14"/>
      <c r="H5" s="14" t="s">
        <v>5</v>
      </c>
      <c r="I5" s="14"/>
    </row>
    <row r="6" spans="1:10" ht="15.6" x14ac:dyDescent="0.3">
      <c r="A6" s="4" t="s">
        <v>8</v>
      </c>
      <c r="B6" s="3" t="s">
        <v>3</v>
      </c>
      <c r="C6" s="3" t="s">
        <v>4</v>
      </c>
      <c r="D6" s="3" t="s">
        <v>3</v>
      </c>
      <c r="E6" s="3" t="s">
        <v>4</v>
      </c>
      <c r="F6" s="3" t="s">
        <v>3</v>
      </c>
      <c r="G6" s="3" t="s">
        <v>4</v>
      </c>
      <c r="H6" s="3" t="s">
        <v>3</v>
      </c>
      <c r="I6" s="3" t="s">
        <v>4</v>
      </c>
      <c r="J6" s="3" t="s">
        <v>13</v>
      </c>
    </row>
    <row r="7" spans="1:10" x14ac:dyDescent="0.25">
      <c r="A7" t="s">
        <v>9</v>
      </c>
      <c r="B7" s="5">
        <v>44314</v>
      </c>
      <c r="C7">
        <f>ROUND(100*B7/SUM($B7,$D7),1)</f>
        <v>46.2</v>
      </c>
      <c r="D7" s="5">
        <v>51701</v>
      </c>
      <c r="E7">
        <f>ROUND(100*D7/SUM($B7,$D7),1)</f>
        <v>53.8</v>
      </c>
      <c r="F7" s="5">
        <v>85681</v>
      </c>
      <c r="G7">
        <f>ROUND(100*F7/SUM($F7,$H7),1)</f>
        <v>49.2</v>
      </c>
      <c r="H7" s="5">
        <v>88643</v>
      </c>
      <c r="I7">
        <f>ROUND(100*H7/SUM($F7,$H7),1)</f>
        <v>50.8</v>
      </c>
      <c r="J7">
        <v>995</v>
      </c>
    </row>
    <row r="8" spans="1:10" x14ac:dyDescent="0.25">
      <c r="A8" t="s">
        <v>10</v>
      </c>
      <c r="B8" s="5">
        <v>1992</v>
      </c>
      <c r="C8">
        <f t="shared" ref="C8:C10" si="0">ROUND(100*B8/SUM($B8,$D8),1)</f>
        <v>49.6</v>
      </c>
      <c r="D8" s="5">
        <v>2023</v>
      </c>
      <c r="E8">
        <f t="shared" ref="E8:E10" si="1">ROUND(100*D8/SUM($B8,$D8),1)</f>
        <v>50.4</v>
      </c>
      <c r="F8" s="5">
        <v>1995</v>
      </c>
      <c r="G8">
        <f t="shared" ref="G8:I10" si="2">ROUND(100*F8/SUM($F8,$H8),1)</f>
        <v>53.1</v>
      </c>
      <c r="H8" s="5">
        <v>1761</v>
      </c>
      <c r="I8">
        <f t="shared" si="2"/>
        <v>46.9</v>
      </c>
      <c r="J8">
        <v>193</v>
      </c>
    </row>
    <row r="9" spans="1:10" x14ac:dyDescent="0.25">
      <c r="A9" t="s">
        <v>11</v>
      </c>
      <c r="B9" s="5">
        <v>1646</v>
      </c>
      <c r="C9">
        <f t="shared" si="0"/>
        <v>39.799999999999997</v>
      </c>
      <c r="D9" s="5">
        <v>2489</v>
      </c>
      <c r="E9">
        <f t="shared" si="1"/>
        <v>60.2</v>
      </c>
      <c r="F9" s="5">
        <v>2014</v>
      </c>
      <c r="G9">
        <f t="shared" si="2"/>
        <v>50.1</v>
      </c>
      <c r="H9" s="5">
        <v>2008</v>
      </c>
      <c r="I9">
        <f t="shared" si="2"/>
        <v>49.9</v>
      </c>
      <c r="J9">
        <v>229</v>
      </c>
    </row>
    <row r="10" spans="1:10" x14ac:dyDescent="0.25">
      <c r="A10" t="s">
        <v>12</v>
      </c>
      <c r="B10" s="6">
        <f>SUM(B7:B9)</f>
        <v>47952</v>
      </c>
      <c r="C10" s="7">
        <f t="shared" si="0"/>
        <v>46</v>
      </c>
      <c r="D10" s="6">
        <f>SUM(D7:D9)</f>
        <v>56213</v>
      </c>
      <c r="E10" s="7">
        <f t="shared" si="1"/>
        <v>54</v>
      </c>
      <c r="F10" s="6">
        <f>SUM(F7:F9)</f>
        <v>89690</v>
      </c>
      <c r="G10">
        <f t="shared" si="2"/>
        <v>49.3</v>
      </c>
      <c r="H10" s="6">
        <f>SUM(H7:H9)</f>
        <v>92412</v>
      </c>
      <c r="I10">
        <f t="shared" si="2"/>
        <v>50.7</v>
      </c>
      <c r="J10" s="6">
        <f>SUM(J7:J9)</f>
        <v>1417</v>
      </c>
    </row>
    <row r="12" spans="1:10" ht="15.6" x14ac:dyDescent="0.3">
      <c r="A12" s="12" t="s">
        <v>1</v>
      </c>
      <c r="B12" s="14" t="s">
        <v>6</v>
      </c>
      <c r="C12" s="14"/>
      <c r="D12" s="14"/>
      <c r="E12" s="14"/>
      <c r="F12" s="14" t="s">
        <v>7</v>
      </c>
      <c r="G12" s="14"/>
      <c r="H12" s="14"/>
      <c r="I12" s="14"/>
    </row>
    <row r="13" spans="1:10" ht="15.6" x14ac:dyDescent="0.3">
      <c r="A13" s="13"/>
      <c r="B13" s="14" t="s">
        <v>2</v>
      </c>
      <c r="C13" s="14"/>
      <c r="D13" s="14" t="s">
        <v>5</v>
      </c>
      <c r="E13" s="14"/>
      <c r="F13" s="14" t="s">
        <v>2</v>
      </c>
      <c r="G13" s="14"/>
      <c r="H13" s="14" t="s">
        <v>5</v>
      </c>
      <c r="I13" s="14"/>
    </row>
    <row r="14" spans="1:10" ht="15.6" x14ac:dyDescent="0.3">
      <c r="A14" s="4" t="s">
        <v>8</v>
      </c>
      <c r="B14" s="3" t="s">
        <v>3</v>
      </c>
      <c r="C14" s="3" t="s">
        <v>4</v>
      </c>
      <c r="D14" s="3" t="s">
        <v>3</v>
      </c>
      <c r="E14" s="3" t="s">
        <v>4</v>
      </c>
      <c r="F14" s="3" t="s">
        <v>3</v>
      </c>
      <c r="G14" s="3" t="s">
        <v>4</v>
      </c>
      <c r="H14" s="3" t="s">
        <v>3</v>
      </c>
      <c r="I14" s="3" t="s">
        <v>4</v>
      </c>
      <c r="J14" s="3" t="s">
        <v>13</v>
      </c>
    </row>
    <row r="15" spans="1:10" x14ac:dyDescent="0.25">
      <c r="A15" t="s">
        <v>9</v>
      </c>
      <c r="B15" s="5">
        <v>60261</v>
      </c>
      <c r="C15" s="7">
        <f t="shared" ref="C15:C17" si="3">ROUND(100*B15/SUM($B15,$D15),1)</f>
        <v>52.1</v>
      </c>
      <c r="D15" s="5">
        <v>55327</v>
      </c>
      <c r="E15" s="7">
        <f t="shared" ref="E15:E17" si="4">ROUND(100*D15/SUM($B15,$D15),1)</f>
        <v>47.9</v>
      </c>
      <c r="F15" s="5">
        <v>129828</v>
      </c>
      <c r="G15" s="7">
        <f t="shared" ref="G15:G17" si="5">ROUND(100*F15/SUM($F15,$H15),1)</f>
        <v>51.9</v>
      </c>
      <c r="H15" s="5">
        <v>120193</v>
      </c>
      <c r="I15" s="7">
        <f t="shared" ref="I15:I17" si="6">ROUND(100*H15/SUM($F15,$H15),1)</f>
        <v>48.1</v>
      </c>
      <c r="J15" s="5">
        <v>1048</v>
      </c>
    </row>
    <row r="16" spans="1:10" x14ac:dyDescent="0.25">
      <c r="A16" t="s">
        <v>10</v>
      </c>
      <c r="B16" s="5">
        <v>1134</v>
      </c>
      <c r="C16" s="7">
        <f t="shared" si="3"/>
        <v>52.9</v>
      </c>
      <c r="D16" s="5">
        <v>1011</v>
      </c>
      <c r="E16" s="7">
        <f t="shared" si="4"/>
        <v>47.1</v>
      </c>
      <c r="F16" s="5">
        <v>1465</v>
      </c>
      <c r="G16" s="7">
        <f t="shared" si="5"/>
        <v>56.6</v>
      </c>
      <c r="H16" s="5">
        <v>1122</v>
      </c>
      <c r="I16" s="7">
        <f t="shared" si="6"/>
        <v>43.4</v>
      </c>
      <c r="J16">
        <v>100</v>
      </c>
    </row>
    <row r="17" spans="1:10" x14ac:dyDescent="0.25">
      <c r="A17" t="s">
        <v>11</v>
      </c>
      <c r="B17" s="5">
        <v>4662</v>
      </c>
      <c r="C17" s="7">
        <f t="shared" si="3"/>
        <v>46.6</v>
      </c>
      <c r="D17" s="5">
        <v>5336</v>
      </c>
      <c r="E17" s="7">
        <f t="shared" si="4"/>
        <v>53.4</v>
      </c>
      <c r="F17" s="5">
        <v>5856</v>
      </c>
      <c r="G17" s="7">
        <f t="shared" si="5"/>
        <v>53.3</v>
      </c>
      <c r="H17" s="5">
        <v>5127</v>
      </c>
      <c r="I17" s="7">
        <f t="shared" si="6"/>
        <v>46.7</v>
      </c>
      <c r="J17">
        <v>499</v>
      </c>
    </row>
    <row r="18" spans="1:10" x14ac:dyDescent="0.25">
      <c r="A18" t="s">
        <v>12</v>
      </c>
      <c r="B18" s="6">
        <f>SUM(B15:B17)</f>
        <v>66057</v>
      </c>
      <c r="C18" s="7">
        <f t="shared" ref="C18" si="7">ROUND(100*B18/SUM($B18,$D18),1)</f>
        <v>51.7</v>
      </c>
      <c r="D18" s="6">
        <f>SUM(D15:D17)</f>
        <v>61674</v>
      </c>
      <c r="E18" s="7">
        <f t="shared" ref="E18" si="8">ROUND(100*D18/SUM($B18,$D18),1)</f>
        <v>48.3</v>
      </c>
      <c r="F18" s="6">
        <f>SUM(F15:F17)</f>
        <v>137149</v>
      </c>
      <c r="G18" s="7">
        <f t="shared" ref="G18" si="9">ROUND(100*F18/SUM($F18,$H18),1)</f>
        <v>52</v>
      </c>
      <c r="H18" s="6">
        <f>SUM(H15:H17)</f>
        <v>126442</v>
      </c>
      <c r="I18" s="7">
        <f t="shared" ref="I18" si="10">ROUND(100*H18/SUM($F18,$H18),1)</f>
        <v>48</v>
      </c>
      <c r="J18" s="6">
        <f>SUM(J15:J17)</f>
        <v>1647</v>
      </c>
    </row>
    <row r="20" spans="1:10" ht="15.6" x14ac:dyDescent="0.3">
      <c r="A20" s="12" t="s">
        <v>15</v>
      </c>
      <c r="B20" s="14" t="s">
        <v>6</v>
      </c>
      <c r="C20" s="14"/>
      <c r="D20" s="14"/>
      <c r="E20" s="14"/>
      <c r="F20" s="14" t="s">
        <v>7</v>
      </c>
      <c r="G20" s="14"/>
      <c r="H20" s="14"/>
      <c r="I20" s="14"/>
    </row>
    <row r="21" spans="1:10" ht="15.6" x14ac:dyDescent="0.3">
      <c r="A21" s="13"/>
      <c r="B21" s="14" t="s">
        <v>2</v>
      </c>
      <c r="C21" s="14"/>
      <c r="D21" s="14" t="s">
        <v>5</v>
      </c>
      <c r="E21" s="14"/>
      <c r="F21" s="14" t="s">
        <v>2</v>
      </c>
      <c r="G21" s="14"/>
      <c r="H21" s="14" t="s">
        <v>5</v>
      </c>
      <c r="I21" s="14"/>
    </row>
    <row r="22" spans="1:10" ht="15.6" x14ac:dyDescent="0.3">
      <c r="A22" s="4" t="s">
        <v>8</v>
      </c>
      <c r="B22" s="3" t="s">
        <v>3</v>
      </c>
      <c r="C22" s="3" t="s">
        <v>4</v>
      </c>
      <c r="D22" s="3" t="s">
        <v>3</v>
      </c>
      <c r="E22" s="3" t="s">
        <v>4</v>
      </c>
      <c r="F22" s="3" t="s">
        <v>3</v>
      </c>
      <c r="G22" s="3" t="s">
        <v>4</v>
      </c>
      <c r="H22" s="3" t="s">
        <v>3</v>
      </c>
      <c r="I22" s="3" t="s">
        <v>4</v>
      </c>
      <c r="J22" s="3" t="s">
        <v>13</v>
      </c>
    </row>
    <row r="23" spans="1:10" x14ac:dyDescent="0.25">
      <c r="A23" t="s">
        <v>9</v>
      </c>
      <c r="B23" s="5">
        <v>66650</v>
      </c>
      <c r="C23" s="7">
        <f t="shared" ref="C23:C25" si="11">ROUND(100*B23/SUM($B23,$D23),1)</f>
        <v>54.6</v>
      </c>
      <c r="D23" s="5">
        <v>55431</v>
      </c>
      <c r="E23" s="7">
        <f t="shared" ref="E23:E25" si="12">ROUND(100*D23/SUM($B23,$D23),1)</f>
        <v>45.4</v>
      </c>
      <c r="F23" s="5">
        <v>141896</v>
      </c>
      <c r="G23" s="7">
        <f t="shared" ref="G23:G25" si="13">ROUND(100*F23/SUM($F23,$H23),1)</f>
        <v>53.9</v>
      </c>
      <c r="H23" s="5">
        <v>121548</v>
      </c>
      <c r="I23" s="7">
        <f t="shared" ref="I23:I25" si="14">ROUND(100*H23/SUM($F23,$H23),1)</f>
        <v>46.1</v>
      </c>
      <c r="J23" s="5">
        <v>1006</v>
      </c>
    </row>
    <row r="24" spans="1:10" x14ac:dyDescent="0.25">
      <c r="A24" t="s">
        <v>10</v>
      </c>
      <c r="B24" s="5">
        <v>1808</v>
      </c>
      <c r="C24" s="7">
        <f t="shared" si="11"/>
        <v>55.1</v>
      </c>
      <c r="D24" s="5">
        <v>1476</v>
      </c>
      <c r="E24" s="7">
        <f t="shared" si="12"/>
        <v>44.9</v>
      </c>
      <c r="F24" s="5">
        <v>3667</v>
      </c>
      <c r="G24" s="7">
        <f t="shared" si="13"/>
        <v>53.5</v>
      </c>
      <c r="H24" s="5">
        <v>3181</v>
      </c>
      <c r="I24" s="7">
        <f t="shared" si="14"/>
        <v>46.5</v>
      </c>
      <c r="J24">
        <v>160</v>
      </c>
    </row>
    <row r="25" spans="1:10" x14ac:dyDescent="0.25">
      <c r="A25" t="s">
        <v>11</v>
      </c>
      <c r="B25" s="5">
        <v>4649</v>
      </c>
      <c r="C25" s="7">
        <f t="shared" si="11"/>
        <v>59</v>
      </c>
      <c r="D25" s="5">
        <v>3227</v>
      </c>
      <c r="E25" s="7">
        <f t="shared" si="12"/>
        <v>41</v>
      </c>
      <c r="F25" s="5">
        <v>13370</v>
      </c>
      <c r="G25" s="7">
        <f t="shared" si="13"/>
        <v>57.8</v>
      </c>
      <c r="H25" s="5">
        <v>9750</v>
      </c>
      <c r="I25" s="7">
        <f t="shared" si="14"/>
        <v>42.2</v>
      </c>
      <c r="J25">
        <v>788</v>
      </c>
    </row>
    <row r="26" spans="1:10" x14ac:dyDescent="0.25">
      <c r="A26" t="s">
        <v>12</v>
      </c>
      <c r="B26" s="6">
        <f>SUM(B23:B25)</f>
        <v>73107</v>
      </c>
      <c r="C26" s="7">
        <f t="shared" ref="C26" si="15">ROUND(100*B26/SUM($B26,$D26),1)</f>
        <v>54.9</v>
      </c>
      <c r="D26" s="6">
        <f>SUM(D23:D25)</f>
        <v>60134</v>
      </c>
      <c r="E26" s="7">
        <f t="shared" ref="E26" si="16">ROUND(100*D26/SUM($B26,$D26),1)</f>
        <v>45.1</v>
      </c>
      <c r="F26" s="6">
        <f>SUM(F23:F25)</f>
        <v>158933</v>
      </c>
      <c r="G26" s="7">
        <f t="shared" ref="G26" si="17">ROUND(100*F26/SUM($F26,$H26),1)</f>
        <v>54.2</v>
      </c>
      <c r="H26" s="6">
        <f>SUM(H23:H25)</f>
        <v>134479</v>
      </c>
      <c r="I26" s="7">
        <f t="shared" ref="I26" si="18">ROUND(100*H26/SUM($F26,$H26),1)</f>
        <v>45.8</v>
      </c>
      <c r="J26" s="6">
        <f>SUM(J23:J25)</f>
        <v>1954</v>
      </c>
    </row>
    <row r="28" spans="1:10" ht="15.6" x14ac:dyDescent="0.3">
      <c r="A28" s="12" t="s">
        <v>16</v>
      </c>
      <c r="B28" s="14" t="s">
        <v>6</v>
      </c>
      <c r="C28" s="14"/>
      <c r="D28" s="14"/>
      <c r="E28" s="14"/>
      <c r="F28" s="14" t="s">
        <v>7</v>
      </c>
      <c r="G28" s="14"/>
      <c r="H28" s="14"/>
      <c r="I28" s="14"/>
    </row>
    <row r="29" spans="1:10" ht="15.6" x14ac:dyDescent="0.3">
      <c r="A29" s="13"/>
      <c r="B29" s="14" t="s">
        <v>2</v>
      </c>
      <c r="C29" s="14"/>
      <c r="D29" s="14" t="s">
        <v>5</v>
      </c>
      <c r="E29" s="14"/>
      <c r="F29" s="14" t="s">
        <v>2</v>
      </c>
      <c r="G29" s="14"/>
      <c r="H29" s="14" t="s">
        <v>5</v>
      </c>
      <c r="I29" s="14"/>
    </row>
    <row r="30" spans="1:10" ht="15.6" x14ac:dyDescent="0.3">
      <c r="A30" s="4" t="s">
        <v>8</v>
      </c>
      <c r="B30" s="3" t="s">
        <v>3</v>
      </c>
      <c r="C30" s="3" t="s">
        <v>4</v>
      </c>
      <c r="D30" s="3" t="s">
        <v>3</v>
      </c>
      <c r="E30" s="3" t="s">
        <v>4</v>
      </c>
      <c r="F30" s="3" t="s">
        <v>3</v>
      </c>
      <c r="G30" s="3" t="s">
        <v>4</v>
      </c>
      <c r="H30" s="3" t="s">
        <v>3</v>
      </c>
      <c r="I30" s="3" t="s">
        <v>4</v>
      </c>
      <c r="J30" s="3" t="s">
        <v>13</v>
      </c>
    </row>
    <row r="31" spans="1:10" x14ac:dyDescent="0.25">
      <c r="A31" t="s">
        <v>9</v>
      </c>
      <c r="B31" s="5">
        <v>66114</v>
      </c>
      <c r="C31" s="7">
        <f t="shared" ref="C31:C33" si="19">ROUND(100*B31/SUM($B31,$D31),1)</f>
        <v>54.8</v>
      </c>
      <c r="D31" s="5">
        <v>54484</v>
      </c>
      <c r="E31" s="7">
        <f t="shared" ref="E31:E33" si="20">ROUND(100*D31/SUM($B31,$D31),1)</f>
        <v>45.2</v>
      </c>
      <c r="F31" s="5">
        <v>131236</v>
      </c>
      <c r="G31" s="7">
        <f t="shared" ref="G31:G33" si="21">ROUND(100*F31/SUM($F31,$H31),1)</f>
        <v>54.2</v>
      </c>
      <c r="H31" s="5">
        <v>111094</v>
      </c>
      <c r="I31" s="7">
        <f t="shared" ref="I31:I33" si="22">ROUND(100*H31/SUM($F31,$H31),1)</f>
        <v>45.8</v>
      </c>
      <c r="J31">
        <v>999</v>
      </c>
    </row>
    <row r="32" spans="1:10" x14ac:dyDescent="0.25">
      <c r="A32" t="s">
        <v>10</v>
      </c>
      <c r="B32" s="5">
        <v>1409</v>
      </c>
      <c r="C32" s="7">
        <f t="shared" si="19"/>
        <v>52.5</v>
      </c>
      <c r="D32" s="5">
        <v>1274</v>
      </c>
      <c r="E32" s="7">
        <f t="shared" si="20"/>
        <v>47.5</v>
      </c>
      <c r="F32" s="5">
        <v>3049</v>
      </c>
      <c r="G32" s="7">
        <f t="shared" si="21"/>
        <v>55</v>
      </c>
      <c r="H32" s="5">
        <v>2495</v>
      </c>
      <c r="I32" s="7">
        <f t="shared" si="22"/>
        <v>45</v>
      </c>
      <c r="J32">
        <v>143</v>
      </c>
    </row>
    <row r="33" spans="1:10" x14ac:dyDescent="0.25">
      <c r="A33" t="s">
        <v>11</v>
      </c>
      <c r="B33" s="5">
        <v>3947</v>
      </c>
      <c r="C33" s="7">
        <f t="shared" si="19"/>
        <v>59.7</v>
      </c>
      <c r="D33" s="5">
        <v>2665</v>
      </c>
      <c r="E33" s="7">
        <f t="shared" si="20"/>
        <v>40.299999999999997</v>
      </c>
      <c r="F33" s="5">
        <v>8816</v>
      </c>
      <c r="G33" s="7">
        <f t="shared" si="21"/>
        <v>63.6</v>
      </c>
      <c r="H33" s="5">
        <v>5035</v>
      </c>
      <c r="I33" s="7">
        <f t="shared" si="22"/>
        <v>36.4</v>
      </c>
      <c r="J33">
        <v>421</v>
      </c>
    </row>
    <row r="34" spans="1:10" x14ac:dyDescent="0.25">
      <c r="A34" t="s">
        <v>12</v>
      </c>
      <c r="B34" s="6">
        <f>SUM(B31:B33)</f>
        <v>71470</v>
      </c>
      <c r="C34" s="7">
        <f t="shared" ref="C34" si="23">ROUND(100*B34/SUM($B34,$D34),1)</f>
        <v>55</v>
      </c>
      <c r="D34" s="6">
        <f>SUM(D31:D33)</f>
        <v>58423</v>
      </c>
      <c r="E34" s="7">
        <f t="shared" ref="E34" si="24">ROUND(100*D34/SUM($B34,$D34),1)</f>
        <v>45</v>
      </c>
      <c r="F34" s="6">
        <f>SUM(F31:F33)</f>
        <v>143101</v>
      </c>
      <c r="G34" s="7">
        <f t="shared" ref="G34" si="25">ROUND(100*F34/SUM($F34,$H34),1)</f>
        <v>54.7</v>
      </c>
      <c r="H34" s="6">
        <f>SUM(H31:H33)</f>
        <v>118624</v>
      </c>
      <c r="I34" s="7">
        <f t="shared" ref="I34" si="26">ROUND(100*H34/SUM($F34,$H34),1)</f>
        <v>45.3</v>
      </c>
      <c r="J34" s="6">
        <f>SUM(J31:J33)</f>
        <v>1563</v>
      </c>
    </row>
  </sheetData>
  <mergeCells count="28">
    <mergeCell ref="A4:A5"/>
    <mergeCell ref="A12:A13"/>
    <mergeCell ref="B12:E12"/>
    <mergeCell ref="F12:I12"/>
    <mergeCell ref="B13:C13"/>
    <mergeCell ref="D13:E13"/>
    <mergeCell ref="F13:G13"/>
    <mergeCell ref="H13:I13"/>
    <mergeCell ref="B5:C5"/>
    <mergeCell ref="D5:E5"/>
    <mergeCell ref="B4:E4"/>
    <mergeCell ref="F4:I4"/>
    <mergeCell ref="F5:G5"/>
    <mergeCell ref="H5:I5"/>
    <mergeCell ref="A20:A21"/>
    <mergeCell ref="B20:E20"/>
    <mergeCell ref="F20:I20"/>
    <mergeCell ref="B21:C21"/>
    <mergeCell ref="D21:E21"/>
    <mergeCell ref="F21:G21"/>
    <mergeCell ref="H21:I21"/>
    <mergeCell ref="A28:A29"/>
    <mergeCell ref="B28:E28"/>
    <mergeCell ref="F28:I28"/>
    <mergeCell ref="B29:C29"/>
    <mergeCell ref="D29:E29"/>
    <mergeCell ref="F29:G29"/>
    <mergeCell ref="H29:I29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8B762-82DB-419F-B950-88FFBC58D9DD}">
  <dimension ref="A1:I30"/>
  <sheetViews>
    <sheetView workbookViewId="0">
      <selection activeCell="A3" sqref="A3"/>
    </sheetView>
  </sheetViews>
  <sheetFormatPr defaultRowHeight="15" x14ac:dyDescent="0.25"/>
  <cols>
    <col min="1" max="1" width="15.1796875" customWidth="1"/>
    <col min="2" max="2" width="12.6328125" customWidth="1"/>
    <col min="3" max="3" width="9.6328125" customWidth="1"/>
    <col min="4" max="4" width="10.1796875" customWidth="1"/>
    <col min="5" max="5" width="12.6328125" customWidth="1"/>
    <col min="6" max="6" width="9.6328125" customWidth="1"/>
    <col min="7" max="7" width="10.1796875" customWidth="1"/>
  </cols>
  <sheetData>
    <row r="1" spans="1:9" ht="30" customHeight="1" x14ac:dyDescent="0.3">
      <c r="A1" s="16" t="s">
        <v>54</v>
      </c>
      <c r="B1" s="16"/>
      <c r="C1" s="16"/>
      <c r="D1" s="16"/>
      <c r="E1" s="16"/>
      <c r="F1" s="16"/>
      <c r="G1" s="16"/>
      <c r="H1" s="16"/>
      <c r="I1" s="16"/>
    </row>
    <row r="2" spans="1:9" ht="15.6" x14ac:dyDescent="0.3">
      <c r="A2" s="2" t="s">
        <v>19</v>
      </c>
    </row>
    <row r="4" spans="1:9" ht="15.6" x14ac:dyDescent="0.3">
      <c r="A4" s="8" t="s">
        <v>42</v>
      </c>
      <c r="B4" s="15" t="s">
        <v>43</v>
      </c>
      <c r="C4" s="15"/>
      <c r="D4" s="15"/>
      <c r="E4" s="15" t="s">
        <v>44</v>
      </c>
      <c r="F4" s="15"/>
      <c r="G4" s="15"/>
    </row>
    <row r="5" spans="1:9" ht="15.6" x14ac:dyDescent="0.3">
      <c r="A5" s="2" t="s">
        <v>8</v>
      </c>
      <c r="B5" s="9" t="s">
        <v>45</v>
      </c>
      <c r="C5" s="9" t="s">
        <v>46</v>
      </c>
      <c r="D5" s="9" t="s">
        <v>47</v>
      </c>
      <c r="E5" s="9" t="s">
        <v>45</v>
      </c>
      <c r="F5" s="9" t="s">
        <v>46</v>
      </c>
      <c r="G5" s="9" t="s">
        <v>47</v>
      </c>
    </row>
    <row r="6" spans="1:9" x14ac:dyDescent="0.25">
      <c r="A6" t="s">
        <v>9</v>
      </c>
      <c r="B6" s="5">
        <v>65273.057291984893</v>
      </c>
      <c r="C6" s="5">
        <v>72011.965852367095</v>
      </c>
      <c r="D6" s="10">
        <v>90.6</v>
      </c>
      <c r="E6" s="5">
        <v>48942.162532092079</v>
      </c>
      <c r="F6" s="5">
        <v>51875.535071623301</v>
      </c>
      <c r="G6" s="10">
        <v>94.3</v>
      </c>
    </row>
    <row r="7" spans="1:9" x14ac:dyDescent="0.25">
      <c r="A7" t="s">
        <v>10</v>
      </c>
      <c r="B7" s="5">
        <v>78866.397259285135</v>
      </c>
      <c r="C7" s="5">
        <v>87854.201431993803</v>
      </c>
      <c r="D7" s="10">
        <v>89.8</v>
      </c>
      <c r="E7" s="5">
        <v>54644.640330723283</v>
      </c>
      <c r="F7" s="5">
        <v>58051.625616115714</v>
      </c>
      <c r="G7" s="10">
        <v>94.1</v>
      </c>
    </row>
    <row r="8" spans="1:9" x14ac:dyDescent="0.25">
      <c r="A8" t="s">
        <v>11</v>
      </c>
      <c r="B8" s="5"/>
      <c r="C8" s="5"/>
      <c r="D8" s="10"/>
      <c r="E8" s="5"/>
      <c r="F8" s="5"/>
      <c r="G8" s="10"/>
    </row>
    <row r="9" spans="1:9" x14ac:dyDescent="0.25">
      <c r="A9" t="s">
        <v>12</v>
      </c>
      <c r="B9" s="5">
        <v>68946.064703977943</v>
      </c>
      <c r="C9" s="5">
        <v>76155.197120599158</v>
      </c>
      <c r="D9" s="10">
        <v>90.5</v>
      </c>
      <c r="E9" s="5">
        <v>50260.247387179312</v>
      </c>
      <c r="F9" s="5">
        <v>53218.96705740106</v>
      </c>
      <c r="G9" s="10">
        <v>94.4</v>
      </c>
    </row>
    <row r="10" spans="1:9" x14ac:dyDescent="0.25">
      <c r="B10" s="5"/>
      <c r="C10" s="5"/>
      <c r="D10" s="10"/>
      <c r="E10" s="5"/>
      <c r="F10" s="5"/>
      <c r="G10" s="10"/>
    </row>
    <row r="11" spans="1:9" ht="15.6" x14ac:dyDescent="0.3">
      <c r="B11" s="15" t="s">
        <v>49</v>
      </c>
      <c r="C11" s="15"/>
      <c r="D11" s="15"/>
      <c r="E11" s="15" t="s">
        <v>50</v>
      </c>
      <c r="F11" s="15"/>
      <c r="G11" s="15"/>
    </row>
    <row r="12" spans="1:9" ht="15.6" x14ac:dyDescent="0.3">
      <c r="B12" s="9" t="s">
        <v>45</v>
      </c>
      <c r="C12" s="9" t="s">
        <v>46</v>
      </c>
      <c r="D12" s="9" t="s">
        <v>47</v>
      </c>
      <c r="E12" s="9" t="s">
        <v>45</v>
      </c>
      <c r="F12" s="9" t="s">
        <v>46</v>
      </c>
      <c r="G12" s="9" t="s">
        <v>47</v>
      </c>
      <c r="H12" s="9" t="s">
        <v>13</v>
      </c>
      <c r="I12" s="9" t="s">
        <v>51</v>
      </c>
    </row>
    <row r="13" spans="1:9" x14ac:dyDescent="0.25">
      <c r="A13" t="s">
        <v>9</v>
      </c>
      <c r="B13" s="5">
        <v>41429.130621076903</v>
      </c>
      <c r="C13" s="5">
        <v>44438.922934627248</v>
      </c>
      <c r="D13" s="10">
        <v>93.2</v>
      </c>
      <c r="E13" s="5">
        <v>35077.994259675579</v>
      </c>
      <c r="F13" s="5">
        <v>43877.398129967383</v>
      </c>
      <c r="G13" s="10">
        <v>79.900000000000006</v>
      </c>
      <c r="H13">
        <v>85</v>
      </c>
      <c r="I13" s="5">
        <v>90114</v>
      </c>
    </row>
    <row r="14" spans="1:9" x14ac:dyDescent="0.25">
      <c r="A14" t="s">
        <v>10</v>
      </c>
      <c r="B14" s="5">
        <v>46602.971491246979</v>
      </c>
      <c r="C14" s="5">
        <v>48041.21024020038</v>
      </c>
      <c r="D14" s="10">
        <v>97</v>
      </c>
      <c r="E14" s="5">
        <v>38128.691204598596</v>
      </c>
      <c r="F14" s="5">
        <v>60172.562589051922</v>
      </c>
      <c r="G14" s="10">
        <v>63.4</v>
      </c>
      <c r="H14">
        <v>40</v>
      </c>
      <c r="I14" s="5">
        <v>30954</v>
      </c>
    </row>
    <row r="15" spans="1:9" x14ac:dyDescent="0.25">
      <c r="A15" t="s">
        <v>11</v>
      </c>
      <c r="B15" s="5"/>
      <c r="C15" s="5"/>
      <c r="D15" s="10"/>
      <c r="E15" s="5"/>
      <c r="F15" s="5"/>
      <c r="G15" s="10"/>
      <c r="H15">
        <v>0</v>
      </c>
      <c r="I15">
        <v>0</v>
      </c>
    </row>
    <row r="16" spans="1:9" x14ac:dyDescent="0.25">
      <c r="A16" t="s">
        <v>12</v>
      </c>
      <c r="B16" s="5">
        <v>42741.26896450451</v>
      </c>
      <c r="C16" s="5">
        <v>45495.86124776482</v>
      </c>
      <c r="D16" s="10">
        <v>93.9</v>
      </c>
      <c r="E16" s="5">
        <v>35845.49911753567</v>
      </c>
      <c r="F16" s="5">
        <v>48066.703512884815</v>
      </c>
      <c r="G16" s="10">
        <v>74.599999999999994</v>
      </c>
      <c r="H16" s="6">
        <v>125</v>
      </c>
      <c r="I16" s="6">
        <v>121068</v>
      </c>
    </row>
    <row r="17" spans="1:9" x14ac:dyDescent="0.25">
      <c r="B17" s="5"/>
      <c r="C17" s="5"/>
      <c r="D17" s="10"/>
      <c r="E17" s="5"/>
      <c r="F17" s="5"/>
      <c r="G17" s="10"/>
      <c r="H17" s="11"/>
      <c r="I17" s="11"/>
    </row>
    <row r="18" spans="1:9" ht="15.6" x14ac:dyDescent="0.3">
      <c r="A18" s="8" t="s">
        <v>48</v>
      </c>
      <c r="B18" s="15" t="s">
        <v>43</v>
      </c>
      <c r="C18" s="15"/>
      <c r="D18" s="15"/>
      <c r="E18" s="15" t="s">
        <v>44</v>
      </c>
      <c r="F18" s="15"/>
      <c r="G18" s="15"/>
    </row>
    <row r="19" spans="1:9" ht="15.6" x14ac:dyDescent="0.3">
      <c r="A19" s="2" t="s">
        <v>8</v>
      </c>
      <c r="B19" s="9" t="s">
        <v>45</v>
      </c>
      <c r="C19" s="9" t="s">
        <v>46</v>
      </c>
      <c r="D19" s="9" t="s">
        <v>47</v>
      </c>
      <c r="E19" s="9" t="s">
        <v>45</v>
      </c>
      <c r="F19" s="9" t="s">
        <v>46</v>
      </c>
      <c r="G19" s="9" t="s">
        <v>47</v>
      </c>
    </row>
    <row r="20" spans="1:9" x14ac:dyDescent="0.25">
      <c r="A20" t="s">
        <v>9</v>
      </c>
      <c r="B20" s="5">
        <v>128170.14823726917</v>
      </c>
      <c r="C20" s="5">
        <v>143781.36330985915</v>
      </c>
      <c r="D20" s="10">
        <v>89.1</v>
      </c>
      <c r="E20" s="5">
        <v>91938.667032013516</v>
      </c>
      <c r="F20" s="5">
        <v>98885.750920991457</v>
      </c>
      <c r="G20" s="10">
        <v>93</v>
      </c>
    </row>
    <row r="21" spans="1:9" x14ac:dyDescent="0.25">
      <c r="A21" t="s">
        <v>10</v>
      </c>
      <c r="B21" s="5">
        <v>174855.83453568688</v>
      </c>
      <c r="C21" s="5">
        <v>193995.33303928489</v>
      </c>
      <c r="D21" s="10">
        <v>90.1</v>
      </c>
      <c r="E21" s="5">
        <v>109998.47076506838</v>
      </c>
      <c r="F21" s="5">
        <v>118646.65454340728</v>
      </c>
      <c r="G21" s="10">
        <v>92.7</v>
      </c>
    </row>
    <row r="22" spans="1:9" x14ac:dyDescent="0.25">
      <c r="A22" t="s">
        <v>11</v>
      </c>
      <c r="B22" s="5"/>
      <c r="C22" s="5"/>
      <c r="D22" s="10"/>
      <c r="E22" s="5"/>
      <c r="F22" s="5"/>
      <c r="G22" s="10"/>
    </row>
    <row r="23" spans="1:9" x14ac:dyDescent="0.25">
      <c r="A23" t="s">
        <v>12</v>
      </c>
      <c r="B23" s="5">
        <v>140633.21152978801</v>
      </c>
      <c r="C23" s="5">
        <v>158101.29003304982</v>
      </c>
      <c r="D23" s="10">
        <v>89</v>
      </c>
      <c r="E23" s="5">
        <v>96135.900766833569</v>
      </c>
      <c r="F23" s="5">
        <v>103645.56290204381</v>
      </c>
      <c r="G23" s="10">
        <v>92.8</v>
      </c>
    </row>
    <row r="25" spans="1:9" ht="15.6" x14ac:dyDescent="0.3">
      <c r="B25" s="15" t="s">
        <v>49</v>
      </c>
      <c r="C25" s="15"/>
      <c r="D25" s="15"/>
      <c r="E25" s="15" t="s">
        <v>50</v>
      </c>
      <c r="F25" s="15"/>
      <c r="G25" s="15"/>
    </row>
    <row r="26" spans="1:9" ht="15.6" x14ac:dyDescent="0.3">
      <c r="B26" s="9" t="s">
        <v>45</v>
      </c>
      <c r="C26" s="9" t="s">
        <v>46</v>
      </c>
      <c r="D26" s="9" t="s">
        <v>47</v>
      </c>
      <c r="E26" s="9" t="s">
        <v>45</v>
      </c>
      <c r="F26" s="9" t="s">
        <v>46</v>
      </c>
      <c r="G26" s="9" t="s">
        <v>47</v>
      </c>
      <c r="H26" s="9" t="s">
        <v>13</v>
      </c>
      <c r="I26" s="9" t="s">
        <v>51</v>
      </c>
    </row>
    <row r="27" spans="1:9" x14ac:dyDescent="0.25">
      <c r="A27" t="s">
        <v>9</v>
      </c>
      <c r="B27" s="5">
        <v>79014.529899348723</v>
      </c>
      <c r="C27" s="5">
        <v>87801.245003169242</v>
      </c>
      <c r="D27" s="10">
        <v>90</v>
      </c>
      <c r="E27" s="5">
        <v>86751.279464697742</v>
      </c>
      <c r="F27" s="5">
        <v>107961.30587668164</v>
      </c>
      <c r="G27" s="10">
        <v>80.400000000000006</v>
      </c>
      <c r="H27">
        <v>184</v>
      </c>
      <c r="I27" s="5">
        <v>198699</v>
      </c>
    </row>
    <row r="28" spans="1:9" x14ac:dyDescent="0.25">
      <c r="A28" t="s">
        <v>10</v>
      </c>
      <c r="B28" s="5">
        <v>93736.687358062074</v>
      </c>
      <c r="C28" s="5">
        <v>105151.19020467837</v>
      </c>
      <c r="D28" s="10">
        <v>89.1</v>
      </c>
      <c r="E28" s="5">
        <v>111041.47769409038</v>
      </c>
      <c r="F28" s="5">
        <v>142238.51845789686</v>
      </c>
      <c r="G28" s="10">
        <v>78.099999999999994</v>
      </c>
      <c r="H28">
        <v>80</v>
      </c>
      <c r="I28" s="5">
        <v>67328</v>
      </c>
    </row>
    <row r="29" spans="1:9" x14ac:dyDescent="0.25">
      <c r="A29" t="s">
        <v>11</v>
      </c>
      <c r="B29" s="5"/>
      <c r="C29" s="5"/>
      <c r="D29" s="10"/>
      <c r="E29" s="5"/>
      <c r="F29" s="5"/>
      <c r="G29" s="10"/>
      <c r="H29">
        <v>1</v>
      </c>
      <c r="I29" s="5">
        <v>50</v>
      </c>
    </row>
    <row r="30" spans="1:9" x14ac:dyDescent="0.25">
      <c r="A30" t="s">
        <v>12</v>
      </c>
      <c r="B30" s="5">
        <v>82205.036076513919</v>
      </c>
      <c r="C30" s="5">
        <v>91674.615311506568</v>
      </c>
      <c r="D30" s="10">
        <v>89.7</v>
      </c>
      <c r="E30" s="5">
        <v>92606.813996204</v>
      </c>
      <c r="F30" s="5">
        <v>116924.72751176308</v>
      </c>
      <c r="G30" s="10">
        <v>79.2</v>
      </c>
      <c r="H30" s="6">
        <v>265</v>
      </c>
      <c r="I30" s="6">
        <v>266077</v>
      </c>
    </row>
  </sheetData>
  <mergeCells count="9">
    <mergeCell ref="B25:D25"/>
    <mergeCell ref="E25:G25"/>
    <mergeCell ref="A1:I1"/>
    <mergeCell ref="B4:D4"/>
    <mergeCell ref="E4:G4"/>
    <mergeCell ref="B11:D11"/>
    <mergeCell ref="E11:G11"/>
    <mergeCell ref="B18:D18"/>
    <mergeCell ref="E18:G18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B5EEC-B3A1-4DC8-91BF-327C8E4ED18F}">
  <dimension ref="A1:J34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4.90625" customWidth="1"/>
  </cols>
  <sheetData>
    <row r="1" spans="1:10" ht="15.6" x14ac:dyDescent="0.3">
      <c r="A1" s="1" t="s">
        <v>23</v>
      </c>
    </row>
    <row r="2" spans="1:10" ht="15.6" x14ac:dyDescent="0.3">
      <c r="A2" s="2" t="s">
        <v>17</v>
      </c>
    </row>
    <row r="4" spans="1:10" ht="15.6" x14ac:dyDescent="0.3">
      <c r="A4" s="12" t="s">
        <v>14</v>
      </c>
      <c r="B4" s="14" t="s">
        <v>6</v>
      </c>
      <c r="C4" s="14"/>
      <c r="D4" s="14"/>
      <c r="E4" s="14"/>
      <c r="F4" s="14" t="s">
        <v>7</v>
      </c>
      <c r="G4" s="14"/>
      <c r="H4" s="14"/>
      <c r="I4" s="14"/>
    </row>
    <row r="5" spans="1:10" ht="15.6" x14ac:dyDescent="0.3">
      <c r="A5" s="13"/>
      <c r="B5" s="14" t="s">
        <v>2</v>
      </c>
      <c r="C5" s="14"/>
      <c r="D5" s="14" t="s">
        <v>5</v>
      </c>
      <c r="E5" s="14"/>
      <c r="F5" s="14" t="s">
        <v>2</v>
      </c>
      <c r="G5" s="14"/>
      <c r="H5" s="14" t="s">
        <v>5</v>
      </c>
      <c r="I5" s="14"/>
    </row>
    <row r="6" spans="1:10" ht="15.6" x14ac:dyDescent="0.3">
      <c r="A6" s="4" t="s">
        <v>8</v>
      </c>
      <c r="B6" s="3" t="s">
        <v>3</v>
      </c>
      <c r="C6" s="3" t="s">
        <v>4</v>
      </c>
      <c r="D6" s="3" t="s">
        <v>3</v>
      </c>
      <c r="E6" s="3" t="s">
        <v>4</v>
      </c>
      <c r="F6" s="3" t="s">
        <v>3</v>
      </c>
      <c r="G6" s="3" t="s">
        <v>4</v>
      </c>
      <c r="H6" s="3" t="s">
        <v>3</v>
      </c>
      <c r="I6" s="3" t="s">
        <v>4</v>
      </c>
      <c r="J6" s="3" t="s">
        <v>13</v>
      </c>
    </row>
    <row r="7" spans="1:10" x14ac:dyDescent="0.25">
      <c r="A7" t="s">
        <v>9</v>
      </c>
      <c r="B7" s="5">
        <v>12695</v>
      </c>
      <c r="C7" s="7">
        <f t="shared" ref="C7:C9" si="0">ROUND(100*B7/SUM($B7,$D7),1)</f>
        <v>34.700000000000003</v>
      </c>
      <c r="D7" s="5">
        <v>23872</v>
      </c>
      <c r="E7" s="7">
        <f t="shared" ref="E7:E9" si="1">ROUND(100*D7/SUM($B7,$D7),1)</f>
        <v>65.3</v>
      </c>
      <c r="F7" s="5">
        <v>6924</v>
      </c>
      <c r="G7">
        <f t="shared" ref="G7" si="2">ROUND(100*F7/SUM($F7,$H7),1)</f>
        <v>39.6</v>
      </c>
      <c r="H7" s="5">
        <v>10558</v>
      </c>
      <c r="I7">
        <f t="shared" ref="I7" si="3">ROUND(100*H7/SUM($F7,$H7),1)</f>
        <v>60.4</v>
      </c>
      <c r="J7">
        <v>212</v>
      </c>
    </row>
    <row r="8" spans="1:10" x14ac:dyDescent="0.25">
      <c r="A8" t="s">
        <v>10</v>
      </c>
      <c r="B8" s="5">
        <v>24701</v>
      </c>
      <c r="C8" s="7">
        <f t="shared" si="0"/>
        <v>36.700000000000003</v>
      </c>
      <c r="D8" s="5">
        <v>42618</v>
      </c>
      <c r="E8" s="7">
        <f t="shared" si="1"/>
        <v>63.3</v>
      </c>
      <c r="F8" s="5">
        <v>20117</v>
      </c>
      <c r="G8">
        <f t="shared" ref="G8" si="4">ROUND(100*F8/SUM($F8,$H8),1)</f>
        <v>44.9</v>
      </c>
      <c r="H8" s="5">
        <v>24700</v>
      </c>
      <c r="I8">
        <f t="shared" ref="I8" si="5">ROUND(100*H8/SUM($F8,$H8),1)</f>
        <v>55.1</v>
      </c>
      <c r="J8" s="5">
        <v>1366</v>
      </c>
    </row>
    <row r="9" spans="1:10" x14ac:dyDescent="0.25">
      <c r="A9" t="s">
        <v>11</v>
      </c>
      <c r="B9">
        <v>420</v>
      </c>
      <c r="C9" s="7">
        <f t="shared" si="0"/>
        <v>29</v>
      </c>
      <c r="D9" s="5">
        <v>1029</v>
      </c>
      <c r="E9" s="7">
        <f t="shared" si="1"/>
        <v>71</v>
      </c>
      <c r="F9" s="5">
        <v>2374</v>
      </c>
      <c r="G9">
        <f t="shared" ref="G9" si="6">ROUND(100*F9/SUM($F9,$H9),1)</f>
        <v>37.299999999999997</v>
      </c>
      <c r="H9" s="5">
        <v>3998</v>
      </c>
      <c r="I9">
        <f t="shared" ref="I9" si="7">ROUND(100*H9/SUM($F9,$H9),1)</f>
        <v>62.7</v>
      </c>
      <c r="J9">
        <v>105</v>
      </c>
    </row>
    <row r="10" spans="1:10" x14ac:dyDescent="0.25">
      <c r="A10" t="s">
        <v>12</v>
      </c>
      <c r="B10" s="6">
        <f>SUM(B7:B9)</f>
        <v>37816</v>
      </c>
      <c r="C10" s="7">
        <f t="shared" ref="C10" si="8">ROUND(100*B10/SUM($B10,$D10),1)</f>
        <v>35.9</v>
      </c>
      <c r="D10" s="6">
        <f>SUM(D7:D9)</f>
        <v>67519</v>
      </c>
      <c r="E10" s="7">
        <f t="shared" ref="E10" si="9">ROUND(100*D10/SUM($B10,$D10),1)</f>
        <v>64.099999999999994</v>
      </c>
      <c r="F10" s="6">
        <f>SUM(F7:F9)</f>
        <v>29415</v>
      </c>
      <c r="G10">
        <f t="shared" ref="G10:I10" si="10">ROUND(100*F10/SUM($F10,$H10),1)</f>
        <v>42.8</v>
      </c>
      <c r="H10" s="6">
        <f>SUM(H7:H9)</f>
        <v>39256</v>
      </c>
      <c r="I10">
        <f t="shared" si="10"/>
        <v>57.2</v>
      </c>
      <c r="J10" s="6">
        <f>SUM(J7:J9)</f>
        <v>1683</v>
      </c>
    </row>
    <row r="12" spans="1:10" ht="15.6" x14ac:dyDescent="0.3">
      <c r="A12" s="12" t="s">
        <v>1</v>
      </c>
      <c r="B12" s="14" t="s">
        <v>6</v>
      </c>
      <c r="C12" s="14"/>
      <c r="D12" s="14"/>
      <c r="E12" s="14"/>
      <c r="F12" s="14" t="s">
        <v>7</v>
      </c>
      <c r="G12" s="14"/>
      <c r="H12" s="14"/>
      <c r="I12" s="14"/>
    </row>
    <row r="13" spans="1:10" ht="15.6" x14ac:dyDescent="0.3">
      <c r="A13" s="13"/>
      <c r="B13" s="14" t="s">
        <v>2</v>
      </c>
      <c r="C13" s="14"/>
      <c r="D13" s="14" t="s">
        <v>5</v>
      </c>
      <c r="E13" s="14"/>
      <c r="F13" s="14" t="s">
        <v>2</v>
      </c>
      <c r="G13" s="14"/>
      <c r="H13" s="14" t="s">
        <v>5</v>
      </c>
      <c r="I13" s="14"/>
    </row>
    <row r="14" spans="1:10" ht="15.6" x14ac:dyDescent="0.3">
      <c r="A14" s="4" t="s">
        <v>8</v>
      </c>
      <c r="B14" s="3" t="s">
        <v>3</v>
      </c>
      <c r="C14" s="3" t="s">
        <v>4</v>
      </c>
      <c r="D14" s="3" t="s">
        <v>3</v>
      </c>
      <c r="E14" s="3" t="s">
        <v>4</v>
      </c>
      <c r="F14" s="3" t="s">
        <v>3</v>
      </c>
      <c r="G14" s="3" t="s">
        <v>4</v>
      </c>
      <c r="H14" s="3" t="s">
        <v>3</v>
      </c>
      <c r="I14" s="3" t="s">
        <v>4</v>
      </c>
      <c r="J14" s="3" t="s">
        <v>13</v>
      </c>
    </row>
    <row r="15" spans="1:10" x14ac:dyDescent="0.25">
      <c r="A15" t="s">
        <v>9</v>
      </c>
      <c r="B15" s="5">
        <v>17646</v>
      </c>
      <c r="C15" s="7">
        <f t="shared" ref="C15:C17" si="11">ROUND(100*B15/SUM($B15,$D15),1)</f>
        <v>40.1</v>
      </c>
      <c r="D15" s="5">
        <v>26383</v>
      </c>
      <c r="E15" s="7">
        <f t="shared" ref="E15:E17" si="12">ROUND(100*D15/SUM($B15,$D15),1)</f>
        <v>59.9</v>
      </c>
      <c r="F15" s="5">
        <v>12142</v>
      </c>
      <c r="G15">
        <f t="shared" ref="G15:G17" si="13">ROUND(100*F15/SUM($F15,$H15),1)</f>
        <v>48.9</v>
      </c>
      <c r="H15" s="5">
        <v>12666</v>
      </c>
      <c r="I15">
        <f t="shared" ref="I15:I17" si="14">ROUND(100*H15/SUM($F15,$H15),1)</f>
        <v>51.1</v>
      </c>
      <c r="J15">
        <v>244</v>
      </c>
    </row>
    <row r="16" spans="1:10" x14ac:dyDescent="0.25">
      <c r="A16" t="s">
        <v>10</v>
      </c>
      <c r="B16" s="5">
        <v>27877</v>
      </c>
      <c r="C16" s="7">
        <f t="shared" si="11"/>
        <v>40.9</v>
      </c>
      <c r="D16" s="5">
        <v>40348</v>
      </c>
      <c r="E16" s="7">
        <f t="shared" si="12"/>
        <v>59.1</v>
      </c>
      <c r="F16" s="5">
        <v>25020</v>
      </c>
      <c r="G16">
        <f t="shared" si="13"/>
        <v>47.3</v>
      </c>
      <c r="H16" s="5">
        <v>27888</v>
      </c>
      <c r="I16">
        <f t="shared" si="14"/>
        <v>52.7</v>
      </c>
      <c r="J16" s="5">
        <v>1047</v>
      </c>
    </row>
    <row r="17" spans="1:10" x14ac:dyDescent="0.25">
      <c r="A17" t="s">
        <v>11</v>
      </c>
      <c r="B17" s="5">
        <v>2288</v>
      </c>
      <c r="C17" s="7">
        <f t="shared" si="11"/>
        <v>35.1</v>
      </c>
      <c r="D17" s="5">
        <v>4223</v>
      </c>
      <c r="E17" s="7">
        <f t="shared" si="12"/>
        <v>64.900000000000006</v>
      </c>
      <c r="F17" s="5">
        <v>9966</v>
      </c>
      <c r="G17">
        <f t="shared" si="13"/>
        <v>39.4</v>
      </c>
      <c r="H17" s="5">
        <v>15347</v>
      </c>
      <c r="I17">
        <f t="shared" si="14"/>
        <v>60.6</v>
      </c>
      <c r="J17">
        <v>245</v>
      </c>
    </row>
    <row r="18" spans="1:10" x14ac:dyDescent="0.25">
      <c r="A18" t="s">
        <v>12</v>
      </c>
      <c r="B18" s="6">
        <f>SUM(B15:B17)</f>
        <v>47811</v>
      </c>
      <c r="C18" s="7">
        <f t="shared" ref="C18" si="15">ROUND(100*B18/SUM($B18,$D18),1)</f>
        <v>40.299999999999997</v>
      </c>
      <c r="D18" s="6">
        <f>SUM(D15:D17)</f>
        <v>70954</v>
      </c>
      <c r="E18" s="7">
        <f t="shared" ref="E18" si="16">ROUND(100*D18/SUM($B18,$D18),1)</f>
        <v>59.7</v>
      </c>
      <c r="F18" s="6">
        <f>SUM(F15:F17)</f>
        <v>47128</v>
      </c>
      <c r="G18">
        <f t="shared" ref="G18" si="17">ROUND(100*F18/SUM($F18,$H18),1)</f>
        <v>45.7</v>
      </c>
      <c r="H18" s="6">
        <f>SUM(H15:H17)</f>
        <v>55901</v>
      </c>
      <c r="I18">
        <f t="shared" ref="I18" si="18">ROUND(100*H18/SUM($F18,$H18),1)</f>
        <v>54.3</v>
      </c>
      <c r="J18" s="6">
        <f>SUM(J15:J17)</f>
        <v>1536</v>
      </c>
    </row>
    <row r="20" spans="1:10" ht="15.6" x14ac:dyDescent="0.3">
      <c r="A20" s="12" t="s">
        <v>15</v>
      </c>
      <c r="B20" s="14" t="s">
        <v>6</v>
      </c>
      <c r="C20" s="14"/>
      <c r="D20" s="14"/>
      <c r="E20" s="14"/>
      <c r="F20" s="14" t="s">
        <v>7</v>
      </c>
      <c r="G20" s="14"/>
      <c r="H20" s="14"/>
      <c r="I20" s="14"/>
    </row>
    <row r="21" spans="1:10" ht="15.6" x14ac:dyDescent="0.3">
      <c r="A21" s="13"/>
      <c r="B21" s="14" t="s">
        <v>2</v>
      </c>
      <c r="C21" s="14"/>
      <c r="D21" s="14" t="s">
        <v>5</v>
      </c>
      <c r="E21" s="14"/>
      <c r="F21" s="14" t="s">
        <v>2</v>
      </c>
      <c r="G21" s="14"/>
      <c r="H21" s="14" t="s">
        <v>5</v>
      </c>
      <c r="I21" s="14"/>
    </row>
    <row r="22" spans="1:10" ht="15.6" x14ac:dyDescent="0.3">
      <c r="A22" s="4" t="s">
        <v>8</v>
      </c>
      <c r="B22" s="3" t="s">
        <v>3</v>
      </c>
      <c r="C22" s="3" t="s">
        <v>4</v>
      </c>
      <c r="D22" s="3" t="s">
        <v>3</v>
      </c>
      <c r="E22" s="3" t="s">
        <v>4</v>
      </c>
      <c r="F22" s="3" t="s">
        <v>3</v>
      </c>
      <c r="G22" s="3" t="s">
        <v>4</v>
      </c>
      <c r="H22" s="3" t="s">
        <v>3</v>
      </c>
      <c r="I22" s="3" t="s">
        <v>4</v>
      </c>
      <c r="J22" s="3" t="s">
        <v>13</v>
      </c>
    </row>
    <row r="23" spans="1:10" x14ac:dyDescent="0.25">
      <c r="A23" t="s">
        <v>9</v>
      </c>
      <c r="B23" s="5">
        <v>17836</v>
      </c>
      <c r="C23" s="7">
        <f t="shared" ref="C23:C25" si="19">ROUND(100*B23/SUM($B23,$D23),1)</f>
        <v>45.6</v>
      </c>
      <c r="D23" s="5">
        <v>21282</v>
      </c>
      <c r="E23" s="7">
        <f t="shared" ref="E23:E25" si="20">ROUND(100*D23/SUM($B23,$D23),1)</f>
        <v>54.4</v>
      </c>
      <c r="F23" s="5">
        <v>11891</v>
      </c>
      <c r="G23">
        <f t="shared" ref="G23:G25" si="21">ROUND(100*F23/SUM($F23,$H23),1)</f>
        <v>51.6</v>
      </c>
      <c r="H23" s="5">
        <v>11155</v>
      </c>
      <c r="I23">
        <f t="shared" ref="I23:I25" si="22">ROUND(100*H23/SUM($F23,$H23),1)</f>
        <v>48.4</v>
      </c>
      <c r="J23">
        <v>210</v>
      </c>
    </row>
    <row r="24" spans="1:10" x14ac:dyDescent="0.25">
      <c r="A24" t="s">
        <v>10</v>
      </c>
      <c r="B24" s="5">
        <v>33743</v>
      </c>
      <c r="C24" s="7">
        <f t="shared" si="19"/>
        <v>46.3</v>
      </c>
      <c r="D24" s="5">
        <v>39205</v>
      </c>
      <c r="E24" s="7">
        <f t="shared" si="20"/>
        <v>53.7</v>
      </c>
      <c r="F24" s="5">
        <v>31717</v>
      </c>
      <c r="G24">
        <f t="shared" si="21"/>
        <v>48.8</v>
      </c>
      <c r="H24" s="5">
        <v>33301</v>
      </c>
      <c r="I24">
        <f t="shared" si="22"/>
        <v>51.2</v>
      </c>
      <c r="J24" s="5">
        <v>1097</v>
      </c>
    </row>
    <row r="25" spans="1:10" x14ac:dyDescent="0.25">
      <c r="A25" t="s">
        <v>11</v>
      </c>
      <c r="B25" s="5">
        <v>2885</v>
      </c>
      <c r="C25" s="7">
        <f t="shared" si="19"/>
        <v>54.3</v>
      </c>
      <c r="D25" s="5">
        <v>2429</v>
      </c>
      <c r="E25" s="7">
        <f t="shared" si="20"/>
        <v>45.7</v>
      </c>
      <c r="F25" s="5">
        <v>12610</v>
      </c>
      <c r="G25">
        <f t="shared" si="21"/>
        <v>51.2</v>
      </c>
      <c r="H25" s="5">
        <v>12034</v>
      </c>
      <c r="I25">
        <f t="shared" si="22"/>
        <v>48.8</v>
      </c>
      <c r="J25">
        <v>400</v>
      </c>
    </row>
    <row r="26" spans="1:10" x14ac:dyDescent="0.25">
      <c r="A26" t="s">
        <v>12</v>
      </c>
      <c r="B26" s="6">
        <f>SUM(B23:B25)</f>
        <v>54464</v>
      </c>
      <c r="C26" s="7">
        <f t="shared" ref="C26" si="23">ROUND(100*B26/SUM($B26,$D26),1)</f>
        <v>46.4</v>
      </c>
      <c r="D26" s="6">
        <f>SUM(D23:D25)</f>
        <v>62916</v>
      </c>
      <c r="E26" s="7">
        <f t="shared" ref="E26" si="24">ROUND(100*D26/SUM($B26,$D26),1)</f>
        <v>53.6</v>
      </c>
      <c r="F26" s="6">
        <f>SUM(F23:F25)</f>
        <v>56218</v>
      </c>
      <c r="G26">
        <f t="shared" ref="G26" si="25">ROUND(100*F26/SUM($F26,$H26),1)</f>
        <v>49.9</v>
      </c>
      <c r="H26" s="6">
        <f>SUM(H23:H25)</f>
        <v>56490</v>
      </c>
      <c r="I26">
        <f t="shared" ref="I26" si="26">ROUND(100*H26/SUM($F26,$H26),1)</f>
        <v>50.1</v>
      </c>
      <c r="J26" s="6">
        <f>SUM(J23:J25)</f>
        <v>1707</v>
      </c>
    </row>
    <row r="28" spans="1:10" ht="15.6" x14ac:dyDescent="0.3">
      <c r="A28" s="12" t="s">
        <v>16</v>
      </c>
      <c r="B28" s="14" t="s">
        <v>6</v>
      </c>
      <c r="C28" s="14"/>
      <c r="D28" s="14"/>
      <c r="E28" s="14"/>
      <c r="F28" s="14" t="s">
        <v>7</v>
      </c>
      <c r="G28" s="14"/>
      <c r="H28" s="14"/>
      <c r="I28" s="14"/>
    </row>
    <row r="29" spans="1:10" ht="15.6" x14ac:dyDescent="0.3">
      <c r="A29" s="13"/>
      <c r="B29" s="14" t="s">
        <v>2</v>
      </c>
      <c r="C29" s="14"/>
      <c r="D29" s="14" t="s">
        <v>5</v>
      </c>
      <c r="E29" s="14"/>
      <c r="F29" s="14" t="s">
        <v>2</v>
      </c>
      <c r="G29" s="14"/>
      <c r="H29" s="14" t="s">
        <v>5</v>
      </c>
      <c r="I29" s="14"/>
    </row>
    <row r="30" spans="1:10" ht="15.6" x14ac:dyDescent="0.3">
      <c r="A30" s="4" t="s">
        <v>8</v>
      </c>
      <c r="B30" s="3" t="s">
        <v>3</v>
      </c>
      <c r="C30" s="3" t="s">
        <v>4</v>
      </c>
      <c r="D30" s="3" t="s">
        <v>3</v>
      </c>
      <c r="E30" s="3" t="s">
        <v>4</v>
      </c>
      <c r="F30" s="3" t="s">
        <v>3</v>
      </c>
      <c r="G30" s="3" t="s">
        <v>4</v>
      </c>
      <c r="H30" s="3" t="s">
        <v>3</v>
      </c>
      <c r="I30" s="3" t="s">
        <v>4</v>
      </c>
      <c r="J30" s="3" t="s">
        <v>13</v>
      </c>
    </row>
    <row r="31" spans="1:10" x14ac:dyDescent="0.25">
      <c r="A31" t="s">
        <v>9</v>
      </c>
      <c r="B31" s="5">
        <v>17944</v>
      </c>
      <c r="C31" s="7">
        <f t="shared" ref="C31:C33" si="27">ROUND(100*B31/SUM($B31,$D31),1)</f>
        <v>47.7</v>
      </c>
      <c r="D31" s="5">
        <v>19699</v>
      </c>
      <c r="E31" s="7">
        <f t="shared" ref="E31:E33" si="28">ROUND(100*D31/SUM($B31,$D31),1)</f>
        <v>52.3</v>
      </c>
      <c r="F31" s="5">
        <v>12006</v>
      </c>
      <c r="G31" s="7">
        <f t="shared" ref="G31:G33" si="29">ROUND(100*F31/SUM($F31,$H31),1)</f>
        <v>54</v>
      </c>
      <c r="H31" s="5">
        <v>10236</v>
      </c>
      <c r="I31" s="7">
        <f t="shared" ref="I31:I33" si="30">ROUND(100*H31/SUM($F31,$H31),1)</f>
        <v>46</v>
      </c>
      <c r="J31">
        <v>196</v>
      </c>
    </row>
    <row r="32" spans="1:10" x14ac:dyDescent="0.25">
      <c r="A32" t="s">
        <v>10</v>
      </c>
      <c r="B32" s="5">
        <v>35832</v>
      </c>
      <c r="C32" s="7">
        <f t="shared" si="27"/>
        <v>48.3</v>
      </c>
      <c r="D32" s="5">
        <v>38320</v>
      </c>
      <c r="E32" s="7">
        <f t="shared" si="28"/>
        <v>51.7</v>
      </c>
      <c r="F32" s="5">
        <v>35272</v>
      </c>
      <c r="G32">
        <f t="shared" si="29"/>
        <v>50.8</v>
      </c>
      <c r="H32" s="5">
        <v>34104</v>
      </c>
      <c r="I32">
        <f t="shared" si="30"/>
        <v>49.2</v>
      </c>
      <c r="J32" s="5">
        <v>1063</v>
      </c>
    </row>
    <row r="33" spans="1:10" x14ac:dyDescent="0.25">
      <c r="A33" t="s">
        <v>11</v>
      </c>
      <c r="B33" s="5">
        <v>2456</v>
      </c>
      <c r="C33" s="7">
        <f t="shared" si="27"/>
        <v>60</v>
      </c>
      <c r="D33" s="5">
        <v>1634</v>
      </c>
      <c r="E33" s="7">
        <f t="shared" si="28"/>
        <v>40</v>
      </c>
      <c r="F33" s="5">
        <v>9398</v>
      </c>
      <c r="G33">
        <f t="shared" si="29"/>
        <v>60.8</v>
      </c>
      <c r="H33" s="5">
        <v>6055</v>
      </c>
      <c r="I33">
        <f t="shared" si="30"/>
        <v>39.200000000000003</v>
      </c>
      <c r="J33">
        <v>191</v>
      </c>
    </row>
    <row r="34" spans="1:10" x14ac:dyDescent="0.25">
      <c r="A34" t="s">
        <v>12</v>
      </c>
      <c r="B34" s="6">
        <f>SUM(B31:B33)</f>
        <v>56232</v>
      </c>
      <c r="C34" s="7">
        <f t="shared" ref="C34" si="31">ROUND(100*B34/SUM($B34,$D34),1)</f>
        <v>48.5</v>
      </c>
      <c r="D34" s="6">
        <f>SUM(D31:D33)</f>
        <v>59653</v>
      </c>
      <c r="E34" s="7">
        <f t="shared" ref="E34" si="32">ROUND(100*D34/SUM($B34,$D34),1)</f>
        <v>51.5</v>
      </c>
      <c r="F34" s="6">
        <f>SUM(F31:F33)</f>
        <v>56676</v>
      </c>
      <c r="G34">
        <f t="shared" ref="G34" si="33">ROUND(100*F34/SUM($F34,$H34),1)</f>
        <v>52.9</v>
      </c>
      <c r="H34" s="6">
        <f>SUM(H31:H33)</f>
        <v>50395</v>
      </c>
      <c r="I34">
        <f t="shared" ref="I34" si="34">ROUND(100*H34/SUM($F34,$H34),1)</f>
        <v>47.1</v>
      </c>
      <c r="J34" s="6">
        <f>SUM(J31:J33)</f>
        <v>1450</v>
      </c>
    </row>
  </sheetData>
  <mergeCells count="28">
    <mergeCell ref="A4:A5"/>
    <mergeCell ref="B4:E4"/>
    <mergeCell ref="F4:I4"/>
    <mergeCell ref="B5:C5"/>
    <mergeCell ref="D5:E5"/>
    <mergeCell ref="F5:G5"/>
    <mergeCell ref="H5:I5"/>
    <mergeCell ref="A12:A13"/>
    <mergeCell ref="B12:E12"/>
    <mergeCell ref="F12:I12"/>
    <mergeCell ref="B13:C13"/>
    <mergeCell ref="D13:E13"/>
    <mergeCell ref="F13:G13"/>
    <mergeCell ref="H13:I13"/>
    <mergeCell ref="A20:A21"/>
    <mergeCell ref="B20:E20"/>
    <mergeCell ref="F20:I20"/>
    <mergeCell ref="B21:C21"/>
    <mergeCell ref="D21:E21"/>
    <mergeCell ref="F21:G21"/>
    <mergeCell ref="H21:I21"/>
    <mergeCell ref="A28:A29"/>
    <mergeCell ref="B28:E28"/>
    <mergeCell ref="F28:I28"/>
    <mergeCell ref="B29:C29"/>
    <mergeCell ref="D29:E29"/>
    <mergeCell ref="F29:G29"/>
    <mergeCell ref="H29:I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B0017-44A8-42E0-8CAF-558D8FE704CC}">
  <dimension ref="A1:J34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4.90625" customWidth="1"/>
  </cols>
  <sheetData>
    <row r="1" spans="1:10" ht="15.6" x14ac:dyDescent="0.3">
      <c r="A1" s="1" t="s">
        <v>24</v>
      </c>
    </row>
    <row r="2" spans="1:10" ht="15.6" x14ac:dyDescent="0.3">
      <c r="A2" s="2" t="s">
        <v>18</v>
      </c>
    </row>
    <row r="4" spans="1:10" ht="15.6" x14ac:dyDescent="0.3">
      <c r="A4" s="12" t="s">
        <v>14</v>
      </c>
      <c r="B4" s="14" t="s">
        <v>6</v>
      </c>
      <c r="C4" s="14"/>
      <c r="D4" s="14"/>
      <c r="E4" s="14"/>
      <c r="F4" s="14" t="s">
        <v>7</v>
      </c>
      <c r="G4" s="14"/>
      <c r="H4" s="14"/>
      <c r="I4" s="14"/>
    </row>
    <row r="5" spans="1:10" ht="15.6" x14ac:dyDescent="0.3">
      <c r="A5" s="13"/>
      <c r="B5" s="14" t="s">
        <v>2</v>
      </c>
      <c r="C5" s="14"/>
      <c r="D5" s="14" t="s">
        <v>5</v>
      </c>
      <c r="E5" s="14"/>
      <c r="F5" s="14" t="s">
        <v>2</v>
      </c>
      <c r="G5" s="14"/>
      <c r="H5" s="14" t="s">
        <v>5</v>
      </c>
      <c r="I5" s="14"/>
    </row>
    <row r="6" spans="1:10" ht="15.6" x14ac:dyDescent="0.3">
      <c r="A6" s="4" t="s">
        <v>8</v>
      </c>
      <c r="B6" s="3" t="s">
        <v>3</v>
      </c>
      <c r="C6" s="3" t="s">
        <v>4</v>
      </c>
      <c r="D6" s="3" t="s">
        <v>3</v>
      </c>
      <c r="E6" s="3" t="s">
        <v>4</v>
      </c>
      <c r="F6" s="3" t="s">
        <v>3</v>
      </c>
      <c r="G6" s="3" t="s">
        <v>4</v>
      </c>
      <c r="H6" s="3" t="s">
        <v>3</v>
      </c>
      <c r="I6" s="3" t="s">
        <v>4</v>
      </c>
      <c r="J6" s="3" t="s">
        <v>13</v>
      </c>
    </row>
    <row r="7" spans="1:10" x14ac:dyDescent="0.25">
      <c r="A7" t="s">
        <v>9</v>
      </c>
      <c r="B7" s="5">
        <v>42242</v>
      </c>
      <c r="C7" s="7">
        <f t="shared" ref="C7:C9" si="0">ROUND(100*B7/SUM($B7,$D7),1)</f>
        <v>34.6</v>
      </c>
      <c r="D7" s="5">
        <v>79703</v>
      </c>
      <c r="E7" s="7">
        <f t="shared" ref="E7:E9" si="1">ROUND(100*D7/SUM($B7,$D7),1)</f>
        <v>65.400000000000006</v>
      </c>
      <c r="F7" s="5">
        <v>23363</v>
      </c>
      <c r="G7">
        <f t="shared" ref="G7" si="2">ROUND(100*F7/SUM($F7,$H7),1)</f>
        <v>49.8</v>
      </c>
      <c r="H7" s="5">
        <v>23578</v>
      </c>
      <c r="I7">
        <f t="shared" ref="I7" si="3">ROUND(100*H7/SUM($F7,$H7),1)</f>
        <v>50.2</v>
      </c>
      <c r="J7">
        <v>317</v>
      </c>
    </row>
    <row r="8" spans="1:10" x14ac:dyDescent="0.25">
      <c r="A8" t="s">
        <v>10</v>
      </c>
      <c r="B8" s="5">
        <v>15151</v>
      </c>
      <c r="C8" s="7">
        <f t="shared" si="0"/>
        <v>35.9</v>
      </c>
      <c r="D8" s="5">
        <v>27016</v>
      </c>
      <c r="E8" s="7">
        <f t="shared" si="1"/>
        <v>64.099999999999994</v>
      </c>
      <c r="F8" s="5">
        <v>17120</v>
      </c>
      <c r="G8">
        <f t="shared" ref="G8" si="4">ROUND(100*F8/SUM($F8,$H8),1)</f>
        <v>44.2</v>
      </c>
      <c r="H8" s="5">
        <v>21654</v>
      </c>
      <c r="I8">
        <f t="shared" ref="I8" si="5">ROUND(100*H8/SUM($F8,$H8),1)</f>
        <v>55.8</v>
      </c>
      <c r="J8">
        <v>326</v>
      </c>
    </row>
    <row r="9" spans="1:10" x14ac:dyDescent="0.25">
      <c r="A9" t="s">
        <v>11</v>
      </c>
      <c r="B9">
        <v>31</v>
      </c>
      <c r="C9" s="7">
        <f t="shared" si="0"/>
        <v>39.200000000000003</v>
      </c>
      <c r="D9">
        <v>48</v>
      </c>
      <c r="E9" s="7">
        <f t="shared" si="1"/>
        <v>60.8</v>
      </c>
      <c r="F9">
        <v>268</v>
      </c>
      <c r="G9">
        <f t="shared" ref="G9" si="6">ROUND(100*F9/SUM($F9,$H9),1)</f>
        <v>40.5</v>
      </c>
      <c r="H9">
        <v>394</v>
      </c>
      <c r="I9">
        <f t="shared" ref="I9" si="7">ROUND(100*H9/SUM($F9,$H9),1)</f>
        <v>59.5</v>
      </c>
      <c r="J9">
        <v>20</v>
      </c>
    </row>
    <row r="10" spans="1:10" x14ac:dyDescent="0.25">
      <c r="A10" t="s">
        <v>12</v>
      </c>
      <c r="B10" s="6">
        <f>SUM(B7:B9)</f>
        <v>57424</v>
      </c>
      <c r="C10" s="7">
        <f t="shared" ref="C10" si="8">ROUND(100*B10/SUM($B10,$D10),1)</f>
        <v>35</v>
      </c>
      <c r="D10" s="6">
        <f>SUM(D7:D9)</f>
        <v>106767</v>
      </c>
      <c r="E10" s="7">
        <f t="shared" ref="E10" si="9">ROUND(100*D10/SUM($B10,$D10),1)</f>
        <v>65</v>
      </c>
      <c r="F10" s="6">
        <f>SUM(F7:F9)</f>
        <v>40751</v>
      </c>
      <c r="G10">
        <f t="shared" ref="G10:I10" si="10">ROUND(100*F10/SUM($F10,$H10),1)</f>
        <v>47.2</v>
      </c>
      <c r="H10" s="6">
        <f>SUM(H7:H9)</f>
        <v>45626</v>
      </c>
      <c r="I10">
        <f t="shared" si="10"/>
        <v>52.8</v>
      </c>
      <c r="J10" s="6">
        <f>SUM(J7:J9)</f>
        <v>663</v>
      </c>
    </row>
    <row r="12" spans="1:10" ht="15.6" x14ac:dyDescent="0.3">
      <c r="A12" s="12" t="s">
        <v>1</v>
      </c>
      <c r="B12" s="14" t="s">
        <v>6</v>
      </c>
      <c r="C12" s="14"/>
      <c r="D12" s="14"/>
      <c r="E12" s="14"/>
      <c r="F12" s="14" t="s">
        <v>7</v>
      </c>
      <c r="G12" s="14"/>
      <c r="H12" s="14"/>
      <c r="I12" s="14"/>
    </row>
    <row r="13" spans="1:10" ht="15.6" x14ac:dyDescent="0.3">
      <c r="A13" s="13"/>
      <c r="B13" s="14" t="s">
        <v>2</v>
      </c>
      <c r="C13" s="14"/>
      <c r="D13" s="14" t="s">
        <v>5</v>
      </c>
      <c r="E13" s="14"/>
      <c r="F13" s="14" t="s">
        <v>2</v>
      </c>
      <c r="G13" s="14"/>
      <c r="H13" s="14" t="s">
        <v>5</v>
      </c>
      <c r="I13" s="14"/>
    </row>
    <row r="14" spans="1:10" ht="15.6" x14ac:dyDescent="0.3">
      <c r="A14" s="4" t="s">
        <v>8</v>
      </c>
      <c r="B14" s="3" t="s">
        <v>3</v>
      </c>
      <c r="C14" s="3" t="s">
        <v>4</v>
      </c>
      <c r="D14" s="3" t="s">
        <v>3</v>
      </c>
      <c r="E14" s="3" t="s">
        <v>4</v>
      </c>
      <c r="F14" s="3" t="s">
        <v>3</v>
      </c>
      <c r="G14" s="3" t="s">
        <v>4</v>
      </c>
      <c r="H14" s="3" t="s">
        <v>3</v>
      </c>
      <c r="I14" s="3" t="s">
        <v>4</v>
      </c>
      <c r="J14" s="3" t="s">
        <v>13</v>
      </c>
    </row>
    <row r="15" spans="1:10" x14ac:dyDescent="0.25">
      <c r="A15" t="s">
        <v>9</v>
      </c>
      <c r="B15" s="5">
        <v>41355</v>
      </c>
      <c r="C15" s="7">
        <f t="shared" ref="C15:C17" si="11">ROUND(100*B15/SUM($B15,$D15),1)</f>
        <v>42.6</v>
      </c>
      <c r="D15" s="5">
        <v>55688</v>
      </c>
      <c r="E15" s="7">
        <f t="shared" ref="E15:E17" si="12">ROUND(100*D15/SUM($B15,$D15),1)</f>
        <v>57.4</v>
      </c>
      <c r="F15" s="5">
        <v>29967</v>
      </c>
      <c r="G15">
        <f t="shared" ref="G15:G17" si="13">ROUND(100*F15/SUM($F15,$H15),1)</f>
        <v>51.5</v>
      </c>
      <c r="H15" s="5">
        <v>28214</v>
      </c>
      <c r="I15">
        <f t="shared" ref="I15:I17" si="14">ROUND(100*H15/SUM($F15,$H15),1)</f>
        <v>48.5</v>
      </c>
      <c r="J15">
        <v>263</v>
      </c>
    </row>
    <row r="16" spans="1:10" x14ac:dyDescent="0.25">
      <c r="A16" t="s">
        <v>10</v>
      </c>
      <c r="B16" s="5">
        <v>22529</v>
      </c>
      <c r="C16" s="7">
        <f t="shared" si="11"/>
        <v>43.3</v>
      </c>
      <c r="D16" s="5">
        <v>29500</v>
      </c>
      <c r="E16" s="7">
        <f t="shared" si="12"/>
        <v>56.7</v>
      </c>
      <c r="F16" s="5">
        <v>36420</v>
      </c>
      <c r="G16">
        <f t="shared" si="13"/>
        <v>48.1</v>
      </c>
      <c r="H16" s="5">
        <v>39253</v>
      </c>
      <c r="I16">
        <f t="shared" si="14"/>
        <v>51.9</v>
      </c>
      <c r="J16">
        <v>329</v>
      </c>
    </row>
    <row r="17" spans="1:10" x14ac:dyDescent="0.25">
      <c r="A17" t="s">
        <v>11</v>
      </c>
      <c r="B17">
        <v>808</v>
      </c>
      <c r="C17" s="7">
        <f t="shared" si="11"/>
        <v>40.799999999999997</v>
      </c>
      <c r="D17" s="5">
        <v>1173</v>
      </c>
      <c r="E17" s="7">
        <f t="shared" si="12"/>
        <v>59.2</v>
      </c>
      <c r="F17" s="5">
        <v>13810</v>
      </c>
      <c r="G17">
        <f t="shared" si="13"/>
        <v>40.700000000000003</v>
      </c>
      <c r="H17" s="5">
        <v>20143</v>
      </c>
      <c r="I17">
        <f t="shared" si="14"/>
        <v>59.3</v>
      </c>
      <c r="J17">
        <v>39</v>
      </c>
    </row>
    <row r="18" spans="1:10" x14ac:dyDescent="0.25">
      <c r="A18" t="s">
        <v>12</v>
      </c>
      <c r="B18" s="6">
        <f>SUM(B15:B17)</f>
        <v>64692</v>
      </c>
      <c r="C18" s="7">
        <f t="shared" ref="C18" si="15">ROUND(100*B18/SUM($B18,$D18),1)</f>
        <v>42.8</v>
      </c>
      <c r="D18" s="6">
        <f>SUM(D15:D17)</f>
        <v>86361</v>
      </c>
      <c r="E18" s="7">
        <f t="shared" ref="E18" si="16">ROUND(100*D18/SUM($B18,$D18),1)</f>
        <v>57.2</v>
      </c>
      <c r="F18" s="6">
        <f>SUM(F15:F17)</f>
        <v>80197</v>
      </c>
      <c r="G18">
        <f t="shared" ref="G18" si="17">ROUND(100*F18/SUM($F18,$H18),1)</f>
        <v>47.8</v>
      </c>
      <c r="H18" s="6">
        <f>SUM(H15:H17)</f>
        <v>87610</v>
      </c>
      <c r="I18">
        <f t="shared" ref="I18" si="18">ROUND(100*H18/SUM($F18,$H18),1)</f>
        <v>52.2</v>
      </c>
      <c r="J18" s="6">
        <f>SUM(J15:J17)</f>
        <v>631</v>
      </c>
    </row>
    <row r="20" spans="1:10" ht="15.6" x14ac:dyDescent="0.3">
      <c r="A20" s="12" t="s">
        <v>15</v>
      </c>
      <c r="B20" s="14" t="s">
        <v>6</v>
      </c>
      <c r="C20" s="14"/>
      <c r="D20" s="14"/>
      <c r="E20" s="14"/>
      <c r="F20" s="14" t="s">
        <v>7</v>
      </c>
      <c r="G20" s="14"/>
      <c r="H20" s="14"/>
      <c r="I20" s="14"/>
    </row>
    <row r="21" spans="1:10" ht="15.6" x14ac:dyDescent="0.3">
      <c r="A21" s="13"/>
      <c r="B21" s="14" t="s">
        <v>2</v>
      </c>
      <c r="C21" s="14"/>
      <c r="D21" s="14" t="s">
        <v>5</v>
      </c>
      <c r="E21" s="14"/>
      <c r="F21" s="14" t="s">
        <v>2</v>
      </c>
      <c r="G21" s="14"/>
      <c r="H21" s="14" t="s">
        <v>5</v>
      </c>
      <c r="I21" s="14"/>
    </row>
    <row r="22" spans="1:10" ht="15.6" x14ac:dyDescent="0.3">
      <c r="A22" s="4" t="s">
        <v>8</v>
      </c>
      <c r="B22" s="3" t="s">
        <v>3</v>
      </c>
      <c r="C22" s="3" t="s">
        <v>4</v>
      </c>
      <c r="D22" s="3" t="s">
        <v>3</v>
      </c>
      <c r="E22" s="3" t="s">
        <v>4</v>
      </c>
      <c r="F22" s="3" t="s">
        <v>3</v>
      </c>
      <c r="G22" s="3" t="s">
        <v>4</v>
      </c>
      <c r="H22" s="3" t="s">
        <v>3</v>
      </c>
      <c r="I22" s="3" t="s">
        <v>4</v>
      </c>
      <c r="J22" s="3" t="s">
        <v>13</v>
      </c>
    </row>
    <row r="23" spans="1:10" x14ac:dyDescent="0.25">
      <c r="A23" t="s">
        <v>9</v>
      </c>
      <c r="B23" s="5">
        <v>47874</v>
      </c>
      <c r="C23" s="7">
        <f t="shared" ref="C23:C25" si="19">ROUND(100*B23/SUM($B23,$D23),1)</f>
        <v>47.9</v>
      </c>
      <c r="D23" s="5">
        <v>52175</v>
      </c>
      <c r="E23" s="7">
        <f t="shared" ref="E23:E25" si="20">ROUND(100*D23/SUM($B23,$D23),1)</f>
        <v>52.1</v>
      </c>
      <c r="F23" s="5">
        <v>41444</v>
      </c>
      <c r="G23" s="7">
        <f t="shared" ref="G23:G25" si="21">ROUND(100*F23/SUM($F23,$H23),1)</f>
        <v>55</v>
      </c>
      <c r="H23" s="5">
        <v>33956</v>
      </c>
      <c r="I23" s="7">
        <f t="shared" ref="I23:I25" si="22">ROUND(100*H23/SUM($F23,$H23),1)</f>
        <v>45</v>
      </c>
      <c r="J23">
        <v>276</v>
      </c>
    </row>
    <row r="24" spans="1:10" x14ac:dyDescent="0.25">
      <c r="A24" t="s">
        <v>10</v>
      </c>
      <c r="B24" s="5">
        <v>34130</v>
      </c>
      <c r="C24" s="7">
        <f t="shared" si="19"/>
        <v>49.9</v>
      </c>
      <c r="D24" s="5">
        <v>34318</v>
      </c>
      <c r="E24" s="7">
        <f t="shared" si="20"/>
        <v>50.1</v>
      </c>
      <c r="F24" s="5">
        <v>56864</v>
      </c>
      <c r="G24">
        <f t="shared" si="21"/>
        <v>53.5</v>
      </c>
      <c r="H24" s="5">
        <v>49421</v>
      </c>
      <c r="I24">
        <f t="shared" si="22"/>
        <v>46.5</v>
      </c>
      <c r="J24">
        <v>412</v>
      </c>
    </row>
    <row r="25" spans="1:10" x14ac:dyDescent="0.25">
      <c r="A25" t="s">
        <v>11</v>
      </c>
      <c r="B25" s="5">
        <v>2464</v>
      </c>
      <c r="C25" s="7">
        <f t="shared" si="19"/>
        <v>50.3</v>
      </c>
      <c r="D25" s="5">
        <v>2437</v>
      </c>
      <c r="E25" s="7">
        <f t="shared" si="20"/>
        <v>49.7</v>
      </c>
      <c r="F25" s="5">
        <v>24292</v>
      </c>
      <c r="G25" s="7">
        <f t="shared" si="21"/>
        <v>57</v>
      </c>
      <c r="H25" s="5">
        <v>18300</v>
      </c>
      <c r="I25" s="7">
        <f t="shared" si="22"/>
        <v>43</v>
      </c>
      <c r="J25">
        <v>68</v>
      </c>
    </row>
    <row r="26" spans="1:10" x14ac:dyDescent="0.25">
      <c r="A26" t="s">
        <v>12</v>
      </c>
      <c r="B26" s="6">
        <f>SUM(B23:B25)</f>
        <v>84468</v>
      </c>
      <c r="C26" s="7">
        <f t="shared" ref="C26" si="23">ROUND(100*B26/SUM($B26,$D26),1)</f>
        <v>48.7</v>
      </c>
      <c r="D26" s="6">
        <f>SUM(D23:D25)</f>
        <v>88930</v>
      </c>
      <c r="E26" s="7">
        <f t="shared" ref="E26" si="24">ROUND(100*D26/SUM($B26,$D26),1)</f>
        <v>51.3</v>
      </c>
      <c r="F26" s="6">
        <f>SUM(F23:F25)</f>
        <v>122600</v>
      </c>
      <c r="G26">
        <f t="shared" ref="G26" si="25">ROUND(100*F26/SUM($F26,$H26),1)</f>
        <v>54.7</v>
      </c>
      <c r="H26" s="6">
        <f>SUM(H23:H25)</f>
        <v>101677</v>
      </c>
      <c r="I26">
        <f t="shared" ref="I26" si="26">ROUND(100*H26/SUM($F26,$H26),1)</f>
        <v>45.3</v>
      </c>
      <c r="J26" s="6">
        <f>SUM(J23:J25)</f>
        <v>756</v>
      </c>
    </row>
    <row r="28" spans="1:10" ht="15.6" x14ac:dyDescent="0.3">
      <c r="A28" s="12" t="s">
        <v>16</v>
      </c>
      <c r="B28" s="14" t="s">
        <v>6</v>
      </c>
      <c r="C28" s="14"/>
      <c r="D28" s="14"/>
      <c r="E28" s="14"/>
      <c r="F28" s="14" t="s">
        <v>7</v>
      </c>
      <c r="G28" s="14"/>
      <c r="H28" s="14"/>
      <c r="I28" s="14"/>
    </row>
    <row r="29" spans="1:10" ht="15.6" x14ac:dyDescent="0.3">
      <c r="A29" s="13"/>
      <c r="B29" s="14" t="s">
        <v>2</v>
      </c>
      <c r="C29" s="14"/>
      <c r="D29" s="14" t="s">
        <v>5</v>
      </c>
      <c r="E29" s="14"/>
      <c r="F29" s="14" t="s">
        <v>2</v>
      </c>
      <c r="G29" s="14"/>
      <c r="H29" s="14" t="s">
        <v>5</v>
      </c>
      <c r="I29" s="14"/>
    </row>
    <row r="30" spans="1:10" ht="15.6" x14ac:dyDescent="0.3">
      <c r="A30" s="4" t="s">
        <v>8</v>
      </c>
      <c r="B30" s="3" t="s">
        <v>3</v>
      </c>
      <c r="C30" s="3" t="s">
        <v>4</v>
      </c>
      <c r="D30" s="3" t="s">
        <v>3</v>
      </c>
      <c r="E30" s="3" t="s">
        <v>4</v>
      </c>
      <c r="F30" s="3" t="s">
        <v>3</v>
      </c>
      <c r="G30" s="3" t="s">
        <v>4</v>
      </c>
      <c r="H30" s="3" t="s">
        <v>3</v>
      </c>
      <c r="I30" s="3" t="s">
        <v>4</v>
      </c>
      <c r="J30" s="3" t="s">
        <v>13</v>
      </c>
    </row>
    <row r="31" spans="1:10" x14ac:dyDescent="0.25">
      <c r="A31" t="s">
        <v>9</v>
      </c>
      <c r="B31" s="5">
        <v>50805</v>
      </c>
      <c r="C31" s="7">
        <f t="shared" ref="C31:C33" si="27">ROUND(100*B31/SUM($B31,$D31),1)</f>
        <v>49.3</v>
      </c>
      <c r="D31" s="5">
        <v>52310</v>
      </c>
      <c r="E31" s="7">
        <f t="shared" ref="E31:E33" si="28">ROUND(100*D31/SUM($B31,$D31),1)</f>
        <v>50.7</v>
      </c>
      <c r="F31" s="5">
        <v>44742</v>
      </c>
      <c r="G31">
        <f t="shared" ref="G31:G33" si="29">ROUND(100*F31/SUM($F31,$H31),1)</f>
        <v>56.3</v>
      </c>
      <c r="H31" s="5">
        <v>34778</v>
      </c>
      <c r="I31">
        <f t="shared" ref="I31:I33" si="30">ROUND(100*H31/SUM($F31,$H31),1)</f>
        <v>43.7</v>
      </c>
      <c r="J31">
        <v>274</v>
      </c>
    </row>
    <row r="32" spans="1:10" x14ac:dyDescent="0.25">
      <c r="A32" t="s">
        <v>10</v>
      </c>
      <c r="B32" s="5">
        <v>36719</v>
      </c>
      <c r="C32" s="7">
        <f t="shared" si="27"/>
        <v>52</v>
      </c>
      <c r="D32" s="5">
        <v>33903</v>
      </c>
      <c r="E32" s="7">
        <f t="shared" si="28"/>
        <v>48</v>
      </c>
      <c r="F32" s="5">
        <v>61796</v>
      </c>
      <c r="G32">
        <f t="shared" si="29"/>
        <v>55.8</v>
      </c>
      <c r="H32" s="5">
        <v>48893</v>
      </c>
      <c r="I32">
        <f t="shared" si="30"/>
        <v>44.2</v>
      </c>
      <c r="J32">
        <v>421</v>
      </c>
    </row>
    <row r="33" spans="1:10" x14ac:dyDescent="0.25">
      <c r="A33" t="s">
        <v>11</v>
      </c>
      <c r="B33" s="5">
        <v>1821</v>
      </c>
      <c r="C33" s="7">
        <f t="shared" si="27"/>
        <v>49.4</v>
      </c>
      <c r="D33" s="5">
        <v>1867</v>
      </c>
      <c r="E33" s="7">
        <f t="shared" si="28"/>
        <v>50.6</v>
      </c>
      <c r="F33" s="5">
        <v>14626</v>
      </c>
      <c r="G33">
        <f t="shared" si="29"/>
        <v>56.5</v>
      </c>
      <c r="H33" s="5">
        <v>11283</v>
      </c>
      <c r="I33">
        <f t="shared" si="30"/>
        <v>43.5</v>
      </c>
      <c r="J33">
        <v>62</v>
      </c>
    </row>
    <row r="34" spans="1:10" x14ac:dyDescent="0.25">
      <c r="A34" t="s">
        <v>12</v>
      </c>
      <c r="B34" s="6">
        <f>SUM(B31:B33)</f>
        <v>89345</v>
      </c>
      <c r="C34" s="7">
        <f t="shared" ref="C34" si="31">ROUND(100*B34/SUM($B34,$D34),1)</f>
        <v>50.4</v>
      </c>
      <c r="D34" s="6">
        <f>SUM(D31:D33)</f>
        <v>88080</v>
      </c>
      <c r="E34" s="7">
        <f t="shared" ref="E34" si="32">ROUND(100*D34/SUM($B34,$D34),1)</f>
        <v>49.6</v>
      </c>
      <c r="F34" s="6">
        <f>SUM(F31:F33)</f>
        <v>121164</v>
      </c>
      <c r="G34">
        <f t="shared" ref="G34" si="33">ROUND(100*F34/SUM($F34,$H34),1)</f>
        <v>56.1</v>
      </c>
      <c r="H34" s="6">
        <f>SUM(H31:H33)</f>
        <v>94954</v>
      </c>
      <c r="I34">
        <f t="shared" ref="I34" si="34">ROUND(100*H34/SUM($F34,$H34),1)</f>
        <v>43.9</v>
      </c>
      <c r="J34" s="6">
        <f>SUM(J31:J33)</f>
        <v>757</v>
      </c>
    </row>
  </sheetData>
  <mergeCells count="28">
    <mergeCell ref="A4:A5"/>
    <mergeCell ref="B4:E4"/>
    <mergeCell ref="F4:I4"/>
    <mergeCell ref="B5:C5"/>
    <mergeCell ref="D5:E5"/>
    <mergeCell ref="F5:G5"/>
    <mergeCell ref="H5:I5"/>
    <mergeCell ref="A12:A13"/>
    <mergeCell ref="B12:E12"/>
    <mergeCell ref="F12:I12"/>
    <mergeCell ref="B13:C13"/>
    <mergeCell ref="D13:E13"/>
    <mergeCell ref="F13:G13"/>
    <mergeCell ref="H13:I13"/>
    <mergeCell ref="A20:A21"/>
    <mergeCell ref="B20:E20"/>
    <mergeCell ref="F20:I20"/>
    <mergeCell ref="B21:C21"/>
    <mergeCell ref="D21:E21"/>
    <mergeCell ref="F21:G21"/>
    <mergeCell ref="H21:I21"/>
    <mergeCell ref="A28:A29"/>
    <mergeCell ref="B28:E28"/>
    <mergeCell ref="F28:I28"/>
    <mergeCell ref="B29:C29"/>
    <mergeCell ref="D29:E29"/>
    <mergeCell ref="F29:G29"/>
    <mergeCell ref="H29:I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DC768-C110-41B1-B9F2-AEB4AF141F17}">
  <dimension ref="A1:J34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4.90625" customWidth="1"/>
  </cols>
  <sheetData>
    <row r="1" spans="1:10" ht="15.6" x14ac:dyDescent="0.3">
      <c r="A1" s="1" t="s">
        <v>25</v>
      </c>
    </row>
    <row r="2" spans="1:10" ht="15.6" x14ac:dyDescent="0.3">
      <c r="A2" s="2" t="s">
        <v>19</v>
      </c>
    </row>
    <row r="4" spans="1:10" ht="15.6" x14ac:dyDescent="0.3">
      <c r="A4" s="12" t="s">
        <v>14</v>
      </c>
      <c r="B4" s="14" t="s">
        <v>6</v>
      </c>
      <c r="C4" s="14"/>
      <c r="D4" s="14"/>
      <c r="E4" s="14"/>
      <c r="F4" s="14" t="s">
        <v>7</v>
      </c>
      <c r="G4" s="14"/>
      <c r="H4" s="14"/>
      <c r="I4" s="14"/>
    </row>
    <row r="5" spans="1:10" ht="15.6" x14ac:dyDescent="0.3">
      <c r="A5" s="13"/>
      <c r="B5" s="14" t="s">
        <v>2</v>
      </c>
      <c r="C5" s="14"/>
      <c r="D5" s="14" t="s">
        <v>5</v>
      </c>
      <c r="E5" s="14"/>
      <c r="F5" s="14" t="s">
        <v>2</v>
      </c>
      <c r="G5" s="14"/>
      <c r="H5" s="14" t="s">
        <v>5</v>
      </c>
      <c r="I5" s="14"/>
    </row>
    <row r="6" spans="1:10" ht="15.6" x14ac:dyDescent="0.3">
      <c r="A6" s="4" t="s">
        <v>8</v>
      </c>
      <c r="B6" s="3" t="s">
        <v>3</v>
      </c>
      <c r="C6" s="3" t="s">
        <v>4</v>
      </c>
      <c r="D6" s="3" t="s">
        <v>3</v>
      </c>
      <c r="E6" s="3" t="s">
        <v>4</v>
      </c>
      <c r="F6" s="3" t="s">
        <v>3</v>
      </c>
      <c r="G6" s="3" t="s">
        <v>4</v>
      </c>
      <c r="H6" s="3" t="s">
        <v>3</v>
      </c>
      <c r="I6" s="3" t="s">
        <v>4</v>
      </c>
      <c r="J6" s="3" t="s">
        <v>13</v>
      </c>
    </row>
    <row r="7" spans="1:10" x14ac:dyDescent="0.25">
      <c r="A7" t="s">
        <v>9</v>
      </c>
      <c r="B7" s="5">
        <v>37325</v>
      </c>
      <c r="C7" s="7">
        <f t="shared" ref="C7:C8" si="0">ROUND(100*B7/SUM($B7,$D7),1)</f>
        <v>27.8</v>
      </c>
      <c r="D7" s="5">
        <v>97127</v>
      </c>
      <c r="E7" s="7">
        <f t="shared" ref="E7:E8" si="1">ROUND(100*D7/SUM($B7,$D7),1)</f>
        <v>72.2</v>
      </c>
      <c r="F7" s="5">
        <v>12025</v>
      </c>
      <c r="G7">
        <f t="shared" ref="G7" si="2">ROUND(100*F7/SUM($F7,$H7),1)</f>
        <v>42.8</v>
      </c>
      <c r="H7" s="5">
        <v>16091</v>
      </c>
      <c r="I7">
        <f t="shared" ref="I7" si="3">ROUND(100*H7/SUM($F7,$H7),1)</f>
        <v>57.2</v>
      </c>
      <c r="J7">
        <v>85</v>
      </c>
    </row>
    <row r="8" spans="1:10" x14ac:dyDescent="0.25">
      <c r="A8" t="s">
        <v>10</v>
      </c>
      <c r="B8" s="5">
        <v>13468</v>
      </c>
      <c r="C8" s="7">
        <f t="shared" si="0"/>
        <v>26.8</v>
      </c>
      <c r="D8" s="5">
        <v>36802</v>
      </c>
      <c r="E8" s="7">
        <f t="shared" si="1"/>
        <v>73.2</v>
      </c>
      <c r="F8" s="5">
        <v>7464</v>
      </c>
      <c r="G8">
        <f t="shared" ref="G8" si="4">ROUND(100*F8/SUM($F8,$H8),1)</f>
        <v>39.1</v>
      </c>
      <c r="H8" s="5">
        <v>11636</v>
      </c>
      <c r="I8">
        <f t="shared" ref="I8" si="5">ROUND(100*H8/SUM($F8,$H8),1)</f>
        <v>60.9</v>
      </c>
      <c r="J8">
        <v>40</v>
      </c>
    </row>
    <row r="9" spans="1:10" x14ac:dyDescent="0.25">
      <c r="A9" t="s">
        <v>11</v>
      </c>
      <c r="B9">
        <v>0</v>
      </c>
      <c r="C9" s="7"/>
      <c r="D9">
        <v>0</v>
      </c>
      <c r="F9">
        <v>0</v>
      </c>
      <c r="H9">
        <v>0</v>
      </c>
      <c r="J9">
        <v>0</v>
      </c>
    </row>
    <row r="10" spans="1:10" x14ac:dyDescent="0.25">
      <c r="A10" t="s">
        <v>12</v>
      </c>
      <c r="B10" s="6">
        <f>SUM(B7:B9)</f>
        <v>50793</v>
      </c>
      <c r="C10" s="7">
        <f t="shared" ref="C10" si="6">ROUND(100*B10/SUM($B10,$D10),1)</f>
        <v>27.5</v>
      </c>
      <c r="D10" s="6">
        <f>SUM(D7:D9)</f>
        <v>133929</v>
      </c>
      <c r="E10" s="7">
        <f t="shared" ref="E10" si="7">ROUND(100*D10/SUM($B10,$D10),1)</f>
        <v>72.5</v>
      </c>
      <c r="F10" s="6">
        <f>SUM(F7:F9)</f>
        <v>19489</v>
      </c>
      <c r="G10">
        <f t="shared" ref="G10:I10" si="8">ROUND(100*F10/SUM($F10,$H10),1)</f>
        <v>41.3</v>
      </c>
      <c r="H10" s="6">
        <f>SUM(H7:H9)</f>
        <v>27727</v>
      </c>
      <c r="I10">
        <f t="shared" si="8"/>
        <v>58.7</v>
      </c>
      <c r="J10" s="6">
        <f>SUM(J7:J9)</f>
        <v>125</v>
      </c>
    </row>
    <row r="12" spans="1:10" ht="15.6" x14ac:dyDescent="0.3">
      <c r="A12" s="12" t="s">
        <v>1</v>
      </c>
      <c r="B12" s="14" t="s">
        <v>6</v>
      </c>
      <c r="C12" s="14"/>
      <c r="D12" s="14"/>
      <c r="E12" s="14"/>
      <c r="F12" s="14" t="s">
        <v>7</v>
      </c>
      <c r="G12" s="14"/>
      <c r="H12" s="14"/>
      <c r="I12" s="14"/>
    </row>
    <row r="13" spans="1:10" ht="15.6" x14ac:dyDescent="0.3">
      <c r="A13" s="13"/>
      <c r="B13" s="14" t="s">
        <v>2</v>
      </c>
      <c r="C13" s="14"/>
      <c r="D13" s="14" t="s">
        <v>5</v>
      </c>
      <c r="E13" s="14"/>
      <c r="F13" s="14" t="s">
        <v>2</v>
      </c>
      <c r="G13" s="14"/>
      <c r="H13" s="14" t="s">
        <v>5</v>
      </c>
      <c r="I13" s="14"/>
    </row>
    <row r="14" spans="1:10" ht="15.6" x14ac:dyDescent="0.3">
      <c r="A14" s="4" t="s">
        <v>8</v>
      </c>
      <c r="B14" s="3" t="s">
        <v>3</v>
      </c>
      <c r="C14" s="3" t="s">
        <v>4</v>
      </c>
      <c r="D14" s="3" t="s">
        <v>3</v>
      </c>
      <c r="E14" s="3" t="s">
        <v>4</v>
      </c>
      <c r="F14" s="3" t="s">
        <v>3</v>
      </c>
      <c r="G14" s="3" t="s">
        <v>4</v>
      </c>
      <c r="H14" s="3" t="s">
        <v>3</v>
      </c>
      <c r="I14" s="3" t="s">
        <v>4</v>
      </c>
      <c r="J14" s="3" t="s">
        <v>13</v>
      </c>
    </row>
    <row r="15" spans="1:10" x14ac:dyDescent="0.25">
      <c r="A15" t="s">
        <v>9</v>
      </c>
      <c r="B15" s="5">
        <v>65016</v>
      </c>
      <c r="C15" s="7">
        <f t="shared" ref="C15:C16" si="9">ROUND(100*B15/SUM($B15,$D15),1)</f>
        <v>34.700000000000003</v>
      </c>
      <c r="D15" s="5">
        <v>122250</v>
      </c>
      <c r="E15" s="7">
        <f t="shared" ref="E15:E16" si="10">ROUND(100*D15/SUM($B15,$D15),1)</f>
        <v>65.3</v>
      </c>
      <c r="F15" s="5">
        <v>27926</v>
      </c>
      <c r="G15">
        <f t="shared" ref="G15:G16" si="11">ROUND(100*F15/SUM($F15,$H15),1)</f>
        <v>47.9</v>
      </c>
      <c r="H15" s="5">
        <v>30322</v>
      </c>
      <c r="I15">
        <f t="shared" ref="I15:I16" si="12">ROUND(100*H15/SUM($F15,$H15),1)</f>
        <v>52.1</v>
      </c>
      <c r="J15">
        <v>139</v>
      </c>
    </row>
    <row r="16" spans="1:10" x14ac:dyDescent="0.25">
      <c r="A16" t="s">
        <v>10</v>
      </c>
      <c r="B16" s="5">
        <v>24380</v>
      </c>
      <c r="C16" s="7">
        <f t="shared" si="9"/>
        <v>32.799999999999997</v>
      </c>
      <c r="D16" s="5">
        <v>49995</v>
      </c>
      <c r="E16" s="7">
        <f t="shared" si="10"/>
        <v>67.2</v>
      </c>
      <c r="F16" s="5">
        <v>12456</v>
      </c>
      <c r="G16">
        <f t="shared" si="11"/>
        <v>43.5</v>
      </c>
      <c r="H16" s="5">
        <v>16202</v>
      </c>
      <c r="I16">
        <f t="shared" si="12"/>
        <v>56.5</v>
      </c>
      <c r="J16">
        <v>60</v>
      </c>
    </row>
    <row r="17" spans="1:10" x14ac:dyDescent="0.25">
      <c r="A17" t="s">
        <v>11</v>
      </c>
      <c r="B17">
        <v>0</v>
      </c>
      <c r="D17">
        <v>0</v>
      </c>
      <c r="F17">
        <v>0</v>
      </c>
      <c r="H17">
        <v>0</v>
      </c>
      <c r="J17">
        <v>0</v>
      </c>
    </row>
    <row r="18" spans="1:10" x14ac:dyDescent="0.25">
      <c r="A18" t="s">
        <v>12</v>
      </c>
      <c r="B18" s="6">
        <f>SUM(B15:B17)</f>
        <v>89396</v>
      </c>
      <c r="C18" s="7">
        <f t="shared" ref="C18" si="13">ROUND(100*B18/SUM($B18,$D18),1)</f>
        <v>34.200000000000003</v>
      </c>
      <c r="D18" s="6">
        <f>SUM(D15:D17)</f>
        <v>172245</v>
      </c>
      <c r="E18" s="7">
        <f t="shared" ref="E18" si="14">ROUND(100*D18/SUM($B18,$D18),1)</f>
        <v>65.8</v>
      </c>
      <c r="F18" s="6">
        <f>SUM(F15:F17)</f>
        <v>40382</v>
      </c>
      <c r="G18">
        <f t="shared" ref="G18" si="15">ROUND(100*F18/SUM($F18,$H18),1)</f>
        <v>46.5</v>
      </c>
      <c r="H18" s="6">
        <f>SUM(H15:H17)</f>
        <v>46524</v>
      </c>
      <c r="I18">
        <f t="shared" ref="I18" si="16">ROUND(100*H18/SUM($F18,$H18),1)</f>
        <v>53.5</v>
      </c>
      <c r="J18" s="6">
        <f>SUM(J15:J17)</f>
        <v>199</v>
      </c>
    </row>
    <row r="20" spans="1:10" ht="15.6" x14ac:dyDescent="0.3">
      <c r="A20" s="12" t="s">
        <v>15</v>
      </c>
      <c r="B20" s="14" t="s">
        <v>6</v>
      </c>
      <c r="C20" s="14"/>
      <c r="D20" s="14"/>
      <c r="E20" s="14"/>
      <c r="F20" s="14" t="s">
        <v>7</v>
      </c>
      <c r="G20" s="14"/>
      <c r="H20" s="14"/>
      <c r="I20" s="14"/>
    </row>
    <row r="21" spans="1:10" ht="15.6" x14ac:dyDescent="0.3">
      <c r="A21" s="13"/>
      <c r="B21" s="14" t="s">
        <v>2</v>
      </c>
      <c r="C21" s="14"/>
      <c r="D21" s="14" t="s">
        <v>5</v>
      </c>
      <c r="E21" s="14"/>
      <c r="F21" s="14" t="s">
        <v>2</v>
      </c>
      <c r="G21" s="14"/>
      <c r="H21" s="14" t="s">
        <v>5</v>
      </c>
      <c r="I21" s="14"/>
    </row>
    <row r="22" spans="1:10" ht="15.6" x14ac:dyDescent="0.3">
      <c r="A22" s="4" t="s">
        <v>8</v>
      </c>
      <c r="B22" s="3" t="s">
        <v>3</v>
      </c>
      <c r="C22" s="3" t="s">
        <v>4</v>
      </c>
      <c r="D22" s="3" t="s">
        <v>3</v>
      </c>
      <c r="E22" s="3" t="s">
        <v>4</v>
      </c>
      <c r="F22" s="3" t="s">
        <v>3</v>
      </c>
      <c r="G22" s="3" t="s">
        <v>4</v>
      </c>
      <c r="H22" s="3" t="s">
        <v>3</v>
      </c>
      <c r="I22" s="3" t="s">
        <v>4</v>
      </c>
      <c r="J22" s="3" t="s">
        <v>13</v>
      </c>
    </row>
    <row r="23" spans="1:10" x14ac:dyDescent="0.25">
      <c r="A23" t="s">
        <v>9</v>
      </c>
      <c r="B23" s="5">
        <v>83098</v>
      </c>
      <c r="C23" s="7">
        <f t="shared" ref="C23:C24" si="17">ROUND(100*B23/SUM($B23,$D23),1)</f>
        <v>40.5</v>
      </c>
      <c r="D23" s="5">
        <v>122316</v>
      </c>
      <c r="E23" s="7">
        <f t="shared" ref="E23:E24" si="18">ROUND(100*D23/SUM($B23,$D23),1)</f>
        <v>59.5</v>
      </c>
      <c r="F23" s="5">
        <v>35814</v>
      </c>
      <c r="G23">
        <f t="shared" ref="G23:G24" si="19">ROUND(100*F23/SUM($F23,$H23),1)</f>
        <v>51.1</v>
      </c>
      <c r="H23" s="5">
        <v>34235</v>
      </c>
      <c r="I23">
        <f t="shared" ref="I23:I24" si="20">ROUND(100*H23/SUM($F23,$H23),1)</f>
        <v>48.9</v>
      </c>
      <c r="J23">
        <v>157</v>
      </c>
    </row>
    <row r="24" spans="1:10" x14ac:dyDescent="0.25">
      <c r="A24" t="s">
        <v>10</v>
      </c>
      <c r="B24" s="5">
        <v>31768</v>
      </c>
      <c r="C24" s="7">
        <f t="shared" si="17"/>
        <v>38.5</v>
      </c>
      <c r="D24" s="5">
        <v>50784</v>
      </c>
      <c r="E24" s="7">
        <f t="shared" si="18"/>
        <v>61.5</v>
      </c>
      <c r="F24" s="5">
        <v>15332</v>
      </c>
      <c r="G24">
        <f t="shared" si="19"/>
        <v>46.8</v>
      </c>
      <c r="H24" s="5">
        <v>17457</v>
      </c>
      <c r="I24">
        <f t="shared" si="20"/>
        <v>53.2</v>
      </c>
      <c r="J24">
        <v>65</v>
      </c>
    </row>
    <row r="25" spans="1:10" x14ac:dyDescent="0.25">
      <c r="A25" t="s">
        <v>11</v>
      </c>
      <c r="B25">
        <v>0</v>
      </c>
      <c r="D25">
        <v>0</v>
      </c>
      <c r="F25">
        <v>0</v>
      </c>
      <c r="H25">
        <v>0</v>
      </c>
      <c r="J25">
        <v>0</v>
      </c>
    </row>
    <row r="26" spans="1:10" x14ac:dyDescent="0.25">
      <c r="A26" t="s">
        <v>12</v>
      </c>
      <c r="B26" s="6">
        <f>SUM(B23:B25)</f>
        <v>114866</v>
      </c>
      <c r="C26" s="7">
        <f t="shared" ref="C26" si="21">ROUND(100*B26/SUM($B26,$D26),1)</f>
        <v>39.9</v>
      </c>
      <c r="D26" s="6">
        <f>SUM(D23:D25)</f>
        <v>173100</v>
      </c>
      <c r="E26" s="7">
        <f t="shared" ref="E26" si="22">ROUND(100*D26/SUM($B26,$D26),1)</f>
        <v>60.1</v>
      </c>
      <c r="F26" s="6">
        <f>SUM(F23:F25)</f>
        <v>51146</v>
      </c>
      <c r="G26">
        <f t="shared" ref="G26" si="23">ROUND(100*F26/SUM($F26,$H26),1)</f>
        <v>49.7</v>
      </c>
      <c r="H26" s="6">
        <f>SUM(H23:H25)</f>
        <v>51692</v>
      </c>
      <c r="I26">
        <f t="shared" ref="I26" si="24">ROUND(100*H26/SUM($F26,$H26),1)</f>
        <v>50.3</v>
      </c>
      <c r="J26" s="6">
        <f>SUM(J23:J25)</f>
        <v>222</v>
      </c>
    </row>
    <row r="28" spans="1:10" ht="15.6" x14ac:dyDescent="0.3">
      <c r="A28" s="12" t="s">
        <v>16</v>
      </c>
      <c r="B28" s="14" t="s">
        <v>6</v>
      </c>
      <c r="C28" s="14"/>
      <c r="D28" s="14"/>
      <c r="E28" s="14"/>
      <c r="F28" s="14" t="s">
        <v>7</v>
      </c>
      <c r="G28" s="14"/>
      <c r="H28" s="14"/>
      <c r="I28" s="14"/>
    </row>
    <row r="29" spans="1:10" ht="15.6" x14ac:dyDescent="0.3">
      <c r="A29" s="13"/>
      <c r="B29" s="14" t="s">
        <v>2</v>
      </c>
      <c r="C29" s="14"/>
      <c r="D29" s="14" t="s">
        <v>5</v>
      </c>
      <c r="E29" s="14"/>
      <c r="F29" s="14" t="s">
        <v>2</v>
      </c>
      <c r="G29" s="14"/>
      <c r="H29" s="14" t="s">
        <v>5</v>
      </c>
      <c r="I29" s="14"/>
    </row>
    <row r="30" spans="1:10" ht="15.6" x14ac:dyDescent="0.3">
      <c r="A30" s="4" t="s">
        <v>8</v>
      </c>
      <c r="B30" s="3" t="s">
        <v>3</v>
      </c>
      <c r="C30" s="3" t="s">
        <v>4</v>
      </c>
      <c r="D30" s="3" t="s">
        <v>3</v>
      </c>
      <c r="E30" s="3" t="s">
        <v>4</v>
      </c>
      <c r="F30" s="3" t="s">
        <v>3</v>
      </c>
      <c r="G30" s="3" t="s">
        <v>4</v>
      </c>
      <c r="H30" s="3" t="s">
        <v>3</v>
      </c>
      <c r="I30" s="3" t="s">
        <v>4</v>
      </c>
      <c r="J30" s="3" t="s">
        <v>13</v>
      </c>
    </row>
    <row r="31" spans="1:10" x14ac:dyDescent="0.25">
      <c r="A31" t="s">
        <v>9</v>
      </c>
      <c r="B31" s="5">
        <v>97031</v>
      </c>
      <c r="C31" s="7">
        <f t="shared" ref="C31:C32" si="25">ROUND(100*B31/SUM($B31,$D31),1)</f>
        <v>43</v>
      </c>
      <c r="D31" s="5">
        <v>128594</v>
      </c>
      <c r="E31" s="7">
        <f t="shared" ref="E31:E32" si="26">ROUND(100*D31/SUM($B31,$D31),1)</f>
        <v>57</v>
      </c>
      <c r="F31" s="5">
        <v>40156</v>
      </c>
      <c r="G31" s="7">
        <f t="shared" ref="G31:G32" si="27">ROUND(100*F31/SUM($F31,$H31),1)</f>
        <v>52.1</v>
      </c>
      <c r="H31" s="5">
        <v>36913</v>
      </c>
      <c r="I31" s="7">
        <f t="shared" ref="I31:I32" si="28">ROUND(100*H31/SUM($F31,$H31),1)</f>
        <v>47.9</v>
      </c>
      <c r="J31">
        <v>157</v>
      </c>
    </row>
    <row r="32" spans="1:10" x14ac:dyDescent="0.25">
      <c r="A32" t="s">
        <v>10</v>
      </c>
      <c r="B32" s="5">
        <v>34587</v>
      </c>
      <c r="C32" s="7">
        <f t="shared" si="25"/>
        <v>40.700000000000003</v>
      </c>
      <c r="D32" s="5">
        <v>50327</v>
      </c>
      <c r="E32" s="7">
        <f t="shared" si="26"/>
        <v>59.3</v>
      </c>
      <c r="F32" s="5">
        <v>16633</v>
      </c>
      <c r="G32" s="7">
        <f t="shared" si="27"/>
        <v>48.4</v>
      </c>
      <c r="H32" s="5">
        <v>17712</v>
      </c>
      <c r="I32" s="7">
        <f t="shared" si="28"/>
        <v>51.6</v>
      </c>
      <c r="J32">
        <v>65</v>
      </c>
    </row>
    <row r="33" spans="1:10" x14ac:dyDescent="0.25">
      <c r="A33" t="s">
        <v>11</v>
      </c>
      <c r="B33">
        <v>0</v>
      </c>
      <c r="D33">
        <v>0</v>
      </c>
      <c r="F33">
        <v>0</v>
      </c>
      <c r="H33">
        <v>0</v>
      </c>
      <c r="J33">
        <v>0</v>
      </c>
    </row>
    <row r="34" spans="1:10" x14ac:dyDescent="0.25">
      <c r="A34" t="s">
        <v>12</v>
      </c>
      <c r="B34" s="6">
        <f>SUM(B31:B33)</f>
        <v>131618</v>
      </c>
      <c r="C34" s="7">
        <f t="shared" ref="C34" si="29">ROUND(100*B34/SUM($B34,$D34),1)</f>
        <v>42.4</v>
      </c>
      <c r="D34" s="6">
        <f>SUM(D31:D33)</f>
        <v>178921</v>
      </c>
      <c r="E34" s="7">
        <f t="shared" ref="E34" si="30">ROUND(100*D34/SUM($B34,$D34),1)</f>
        <v>57.6</v>
      </c>
      <c r="F34" s="6">
        <f>SUM(F31:F33)</f>
        <v>56789</v>
      </c>
      <c r="G34" s="7">
        <f t="shared" ref="G34" si="31">ROUND(100*F34/SUM($F34,$H34),1)</f>
        <v>51</v>
      </c>
      <c r="H34" s="6">
        <f>SUM(H31:H33)</f>
        <v>54625</v>
      </c>
      <c r="I34" s="7">
        <f t="shared" ref="I34" si="32">ROUND(100*H34/SUM($F34,$H34),1)</f>
        <v>49</v>
      </c>
      <c r="J34" s="6">
        <f>SUM(J31:J33)</f>
        <v>222</v>
      </c>
    </row>
  </sheetData>
  <mergeCells count="28">
    <mergeCell ref="A4:A5"/>
    <mergeCell ref="B4:E4"/>
    <mergeCell ref="F4:I4"/>
    <mergeCell ref="B5:C5"/>
    <mergeCell ref="D5:E5"/>
    <mergeCell ref="F5:G5"/>
    <mergeCell ref="H5:I5"/>
    <mergeCell ref="A12:A13"/>
    <mergeCell ref="B12:E12"/>
    <mergeCell ref="F12:I12"/>
    <mergeCell ref="B13:C13"/>
    <mergeCell ref="D13:E13"/>
    <mergeCell ref="F13:G13"/>
    <mergeCell ref="H13:I13"/>
    <mergeCell ref="A20:A21"/>
    <mergeCell ref="B20:E20"/>
    <mergeCell ref="F20:I20"/>
    <mergeCell ref="B21:C21"/>
    <mergeCell ref="D21:E21"/>
    <mergeCell ref="F21:G21"/>
    <mergeCell ref="H21:I21"/>
    <mergeCell ref="A28:A29"/>
    <mergeCell ref="B28:E28"/>
    <mergeCell ref="F28:I28"/>
    <mergeCell ref="B29:C29"/>
    <mergeCell ref="D29:E29"/>
    <mergeCell ref="F29:G29"/>
    <mergeCell ref="H29:I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EC5DC-5380-4DF6-87AF-A3893BAF8A90}">
  <dimension ref="A1:N34"/>
  <sheetViews>
    <sheetView workbookViewId="0">
      <selection activeCell="A3" sqref="A3:N3"/>
    </sheetView>
  </sheetViews>
  <sheetFormatPr defaultRowHeight="15" x14ac:dyDescent="0.25"/>
  <cols>
    <col min="1" max="1" width="16.54296875" customWidth="1"/>
    <col min="2" max="2" width="8.1796875" customWidth="1"/>
    <col min="3" max="3" width="6.6328125" customWidth="1"/>
    <col min="4" max="4" width="8.1796875" customWidth="1"/>
    <col min="5" max="5" width="6.6328125" customWidth="1"/>
    <col min="6" max="6" width="8.1796875" customWidth="1"/>
    <col min="7" max="7" width="6.6328125" customWidth="1"/>
    <col min="8" max="8" width="8.1796875" customWidth="1"/>
    <col min="9" max="9" width="6.6328125" customWidth="1"/>
    <col min="10" max="10" width="8.1796875" customWidth="1"/>
    <col min="11" max="11" width="6.6328125" customWidth="1"/>
    <col min="12" max="12" width="8.1796875" customWidth="1"/>
    <col min="13" max="13" width="6.6328125" customWidth="1"/>
    <col min="14" max="14" width="7.1796875" customWidth="1"/>
  </cols>
  <sheetData>
    <row r="1" spans="1:14" ht="15.6" x14ac:dyDescent="0.3">
      <c r="A1" s="1" t="s">
        <v>26</v>
      </c>
    </row>
    <row r="2" spans="1:14" ht="15.6" x14ac:dyDescent="0.3">
      <c r="A2" s="2" t="s">
        <v>20</v>
      </c>
    </row>
    <row r="3" spans="1:14" ht="7.95" customHeight="1" x14ac:dyDescent="0.25"/>
    <row r="4" spans="1:14" ht="15.6" x14ac:dyDescent="0.3">
      <c r="A4" s="12" t="s">
        <v>14</v>
      </c>
      <c r="B4" s="14" t="s">
        <v>27</v>
      </c>
      <c r="C4" s="14"/>
      <c r="D4" s="14"/>
      <c r="E4" s="14"/>
      <c r="F4" s="14" t="s">
        <v>28</v>
      </c>
      <c r="G4" s="14"/>
      <c r="H4" s="14"/>
      <c r="I4" s="14"/>
      <c r="J4" s="14" t="s">
        <v>29</v>
      </c>
      <c r="K4" s="14"/>
      <c r="L4" s="14"/>
      <c r="M4" s="14"/>
    </row>
    <row r="5" spans="1:14" ht="15.6" x14ac:dyDescent="0.3">
      <c r="A5" s="13"/>
      <c r="B5" s="14" t="s">
        <v>2</v>
      </c>
      <c r="C5" s="14"/>
      <c r="D5" s="14" t="s">
        <v>5</v>
      </c>
      <c r="E5" s="14"/>
      <c r="F5" s="14" t="s">
        <v>2</v>
      </c>
      <c r="G5" s="14"/>
      <c r="H5" s="14" t="s">
        <v>5</v>
      </c>
      <c r="I5" s="14"/>
      <c r="J5" s="14" t="s">
        <v>2</v>
      </c>
      <c r="K5" s="14"/>
      <c r="L5" s="14" t="s">
        <v>5</v>
      </c>
      <c r="M5" s="14"/>
    </row>
    <row r="6" spans="1:14" ht="15.6" x14ac:dyDescent="0.3">
      <c r="A6" s="4" t="s">
        <v>8</v>
      </c>
      <c r="B6" s="8" t="s">
        <v>3</v>
      </c>
      <c r="C6" s="8" t="s">
        <v>4</v>
      </c>
      <c r="D6" s="8" t="s">
        <v>3</v>
      </c>
      <c r="E6" s="8" t="s">
        <v>4</v>
      </c>
      <c r="F6" s="8" t="s">
        <v>3</v>
      </c>
      <c r="G6" s="8" t="s">
        <v>4</v>
      </c>
      <c r="H6" s="8" t="s">
        <v>3</v>
      </c>
      <c r="I6" s="8" t="s">
        <v>4</v>
      </c>
      <c r="J6" s="8" t="s">
        <v>3</v>
      </c>
      <c r="K6" s="8" t="s">
        <v>4</v>
      </c>
      <c r="L6" s="8" t="s">
        <v>3</v>
      </c>
      <c r="M6" s="8" t="s">
        <v>4</v>
      </c>
      <c r="N6" s="8" t="s">
        <v>13</v>
      </c>
    </row>
    <row r="7" spans="1:14" x14ac:dyDescent="0.25">
      <c r="A7" t="s">
        <v>9</v>
      </c>
      <c r="B7" s="5">
        <v>47962</v>
      </c>
      <c r="C7" s="7">
        <f t="shared" ref="C7:E10" si="0">ROUND(100*B7/SUM($B7,$D7),1)</f>
        <v>46.2</v>
      </c>
      <c r="D7" s="5">
        <v>55881</v>
      </c>
      <c r="E7" s="7">
        <f t="shared" ref="E7:E9" si="1">ROUND(100*D7/SUM($B7,$D7),1)</f>
        <v>53.8</v>
      </c>
      <c r="F7" s="5">
        <v>30923</v>
      </c>
      <c r="G7">
        <f t="shared" ref="G7:G8" si="2">ROUND(100*F7/SUM($F7,$H7),1)</f>
        <v>43.5</v>
      </c>
      <c r="H7" s="5">
        <v>40107</v>
      </c>
      <c r="I7">
        <f t="shared" ref="I7:I8" si="3">ROUND(100*H7/SUM($F7,$H7),1)</f>
        <v>56.5</v>
      </c>
      <c r="J7" s="5">
        <v>57691</v>
      </c>
      <c r="K7">
        <f t="shared" ref="K7:M10" si="4">ROUND(100*J7/SUM($J7,$L7),1)</f>
        <v>26.9</v>
      </c>
      <c r="L7" s="5">
        <v>156415</v>
      </c>
      <c r="M7">
        <f t="shared" ref="M7:M9" si="5">ROUND(100*L7/SUM($J7,$L7),1)</f>
        <v>73.099999999999994</v>
      </c>
      <c r="N7" s="5">
        <v>1609</v>
      </c>
    </row>
    <row r="8" spans="1:14" x14ac:dyDescent="0.25">
      <c r="A8" t="s">
        <v>10</v>
      </c>
      <c r="B8" s="5">
        <v>21188</v>
      </c>
      <c r="C8" s="7">
        <f t="shared" si="0"/>
        <v>42.3</v>
      </c>
      <c r="D8" s="5">
        <v>28925</v>
      </c>
      <c r="E8" s="7">
        <f t="shared" si="1"/>
        <v>57.7</v>
      </c>
      <c r="F8" s="5">
        <v>16323</v>
      </c>
      <c r="G8">
        <f t="shared" si="2"/>
        <v>40.799999999999997</v>
      </c>
      <c r="H8" s="5">
        <v>23667</v>
      </c>
      <c r="I8">
        <f t="shared" si="3"/>
        <v>59.2</v>
      </c>
      <c r="J8" s="5">
        <v>17801</v>
      </c>
      <c r="K8">
        <f t="shared" si="4"/>
        <v>24.2</v>
      </c>
      <c r="L8" s="5">
        <v>55867</v>
      </c>
      <c r="M8">
        <f t="shared" si="5"/>
        <v>75.8</v>
      </c>
      <c r="N8" s="5">
        <v>1925</v>
      </c>
    </row>
    <row r="9" spans="1:14" x14ac:dyDescent="0.25">
      <c r="A9" t="s">
        <v>11</v>
      </c>
      <c r="B9" s="5">
        <v>2007</v>
      </c>
      <c r="C9" s="7">
        <f t="shared" si="0"/>
        <v>37.1</v>
      </c>
      <c r="D9" s="5">
        <v>3403</v>
      </c>
      <c r="E9" s="7">
        <f t="shared" si="1"/>
        <v>62.9</v>
      </c>
      <c r="F9">
        <v>5</v>
      </c>
      <c r="H9">
        <v>7</v>
      </c>
      <c r="J9">
        <v>85</v>
      </c>
      <c r="K9">
        <f t="shared" si="4"/>
        <v>35.299999999999997</v>
      </c>
      <c r="L9">
        <v>156</v>
      </c>
      <c r="M9">
        <f t="shared" si="5"/>
        <v>64.7</v>
      </c>
      <c r="N9">
        <v>354</v>
      </c>
    </row>
    <row r="10" spans="1:14" x14ac:dyDescent="0.25">
      <c r="A10" t="s">
        <v>12</v>
      </c>
      <c r="B10" s="6">
        <f>SUM(B7:B9)</f>
        <v>71157</v>
      </c>
      <c r="C10" s="7">
        <f t="shared" si="0"/>
        <v>44.7</v>
      </c>
      <c r="D10" s="6">
        <f>SUM(D7:D9)</f>
        <v>88209</v>
      </c>
      <c r="E10" s="7">
        <f t="shared" si="0"/>
        <v>55.3</v>
      </c>
      <c r="F10" s="6">
        <f>SUM(F7:F9)</f>
        <v>47251</v>
      </c>
      <c r="G10">
        <f t="shared" ref="G10:I10" si="6">ROUND(100*F10/SUM($F10,$H10),1)</f>
        <v>42.6</v>
      </c>
      <c r="H10" s="6">
        <f>SUM(H7:H9)</f>
        <v>63781</v>
      </c>
      <c r="I10">
        <f t="shared" si="6"/>
        <v>57.4</v>
      </c>
      <c r="J10" s="6">
        <f>SUM(J7:J9)</f>
        <v>75577</v>
      </c>
      <c r="K10">
        <f t="shared" si="4"/>
        <v>26.2</v>
      </c>
      <c r="L10" s="6">
        <f>SUM(L7:L9)</f>
        <v>212438</v>
      </c>
      <c r="M10">
        <f t="shared" si="4"/>
        <v>73.8</v>
      </c>
      <c r="N10" s="6">
        <f>SUM(N7:N9)</f>
        <v>3888</v>
      </c>
    </row>
    <row r="11" spans="1:14" ht="7.95" customHeight="1" x14ac:dyDescent="0.25"/>
    <row r="12" spans="1:14" ht="15.6" x14ac:dyDescent="0.3">
      <c r="A12" s="12" t="s">
        <v>1</v>
      </c>
      <c r="B12" s="14" t="s">
        <v>27</v>
      </c>
      <c r="C12" s="14"/>
      <c r="D12" s="14"/>
      <c r="E12" s="14"/>
      <c r="F12" s="14" t="s">
        <v>28</v>
      </c>
      <c r="G12" s="14"/>
      <c r="H12" s="14"/>
      <c r="I12" s="14"/>
      <c r="J12" s="14" t="s">
        <v>29</v>
      </c>
      <c r="K12" s="14"/>
      <c r="L12" s="14"/>
      <c r="M12" s="14"/>
    </row>
    <row r="13" spans="1:14" ht="15.6" x14ac:dyDescent="0.3">
      <c r="A13" s="13"/>
      <c r="B13" s="14" t="s">
        <v>2</v>
      </c>
      <c r="C13" s="14"/>
      <c r="D13" s="14" t="s">
        <v>5</v>
      </c>
      <c r="E13" s="14"/>
      <c r="F13" s="14" t="s">
        <v>2</v>
      </c>
      <c r="G13" s="14"/>
      <c r="H13" s="14" t="s">
        <v>5</v>
      </c>
      <c r="I13" s="14"/>
      <c r="J13" s="14" t="s">
        <v>2</v>
      </c>
      <c r="K13" s="14"/>
      <c r="L13" s="14" t="s">
        <v>5</v>
      </c>
      <c r="M13" s="14"/>
    </row>
    <row r="14" spans="1:14" ht="15.6" x14ac:dyDescent="0.3">
      <c r="A14" s="4" t="s">
        <v>8</v>
      </c>
      <c r="B14" s="8" t="s">
        <v>3</v>
      </c>
      <c r="C14" s="8" t="s">
        <v>4</v>
      </c>
      <c r="D14" s="8" t="s">
        <v>3</v>
      </c>
      <c r="E14" s="8" t="s">
        <v>4</v>
      </c>
      <c r="F14" s="8" t="s">
        <v>3</v>
      </c>
      <c r="G14" s="8" t="s">
        <v>4</v>
      </c>
      <c r="H14" s="8" t="s">
        <v>3</v>
      </c>
      <c r="I14" s="8" t="s">
        <v>4</v>
      </c>
      <c r="J14" s="8" t="s">
        <v>3</v>
      </c>
      <c r="K14" s="8" t="s">
        <v>4</v>
      </c>
      <c r="L14" s="8" t="s">
        <v>3</v>
      </c>
      <c r="M14" s="8" t="s">
        <v>4</v>
      </c>
      <c r="N14" s="8" t="s">
        <v>13</v>
      </c>
    </row>
    <row r="15" spans="1:14" x14ac:dyDescent="0.25">
      <c r="A15" t="s">
        <v>9</v>
      </c>
      <c r="B15" s="5">
        <v>72798</v>
      </c>
      <c r="C15" s="7">
        <f t="shared" ref="C15:C18" si="7">ROUND(100*B15/SUM($B15,$D15),1)</f>
        <v>49.6</v>
      </c>
      <c r="D15" s="5">
        <v>73875</v>
      </c>
      <c r="E15" s="7">
        <f t="shared" ref="E15:E18" si="8">ROUND(100*D15/SUM($B15,$D15),1)</f>
        <v>50.4</v>
      </c>
      <c r="F15" s="5">
        <v>40292</v>
      </c>
      <c r="G15">
        <f t="shared" ref="G15:G16" si="9">ROUND(100*F15/SUM($F15,$H15),1)</f>
        <v>45.5</v>
      </c>
      <c r="H15" s="5">
        <v>48222</v>
      </c>
      <c r="I15">
        <f t="shared" ref="I15:I16" si="10">ROUND(100*H15/SUM($F15,$H15),1)</f>
        <v>54.5</v>
      </c>
      <c r="J15" s="5">
        <v>71188</v>
      </c>
      <c r="K15" s="7">
        <f t="shared" ref="K15:K18" si="11">ROUND(100*J15/SUM($J15,$L15),1)</f>
        <v>34.1</v>
      </c>
      <c r="L15" s="5">
        <v>137551</v>
      </c>
      <c r="M15" s="7">
        <f t="shared" ref="M15:M18" si="12">ROUND(100*L15/SUM($J15,$L15),1)</f>
        <v>65.900000000000006</v>
      </c>
      <c r="N15" s="5">
        <v>1694</v>
      </c>
    </row>
    <row r="16" spans="1:14" x14ac:dyDescent="0.25">
      <c r="A16" t="s">
        <v>10</v>
      </c>
      <c r="B16" s="5">
        <v>32921</v>
      </c>
      <c r="C16" s="7">
        <f t="shared" si="7"/>
        <v>45.3</v>
      </c>
      <c r="D16" s="5">
        <v>39829</v>
      </c>
      <c r="E16" s="7">
        <f t="shared" si="8"/>
        <v>54.7</v>
      </c>
      <c r="F16" s="5">
        <v>18934</v>
      </c>
      <c r="G16">
        <f t="shared" si="9"/>
        <v>42.7</v>
      </c>
      <c r="H16" s="5">
        <v>25377</v>
      </c>
      <c r="I16">
        <f t="shared" si="10"/>
        <v>57.3</v>
      </c>
      <c r="J16" s="5">
        <v>24065</v>
      </c>
      <c r="K16" s="7">
        <f t="shared" si="11"/>
        <v>30.2</v>
      </c>
      <c r="L16" s="5">
        <v>55648</v>
      </c>
      <c r="M16" s="7">
        <f t="shared" si="12"/>
        <v>69.8</v>
      </c>
      <c r="N16" s="5">
        <v>1536</v>
      </c>
    </row>
    <row r="17" spans="1:14" x14ac:dyDescent="0.25">
      <c r="A17" t="s">
        <v>11</v>
      </c>
      <c r="B17" s="5">
        <v>7572</v>
      </c>
      <c r="C17" s="7">
        <f t="shared" si="7"/>
        <v>41.9</v>
      </c>
      <c r="D17" s="5">
        <v>10500</v>
      </c>
      <c r="E17" s="7">
        <f t="shared" si="8"/>
        <v>58.1</v>
      </c>
      <c r="F17">
        <v>23</v>
      </c>
      <c r="H17">
        <v>59</v>
      </c>
      <c r="J17">
        <v>163</v>
      </c>
      <c r="K17" s="7">
        <f t="shared" si="11"/>
        <v>48.5</v>
      </c>
      <c r="L17">
        <v>173</v>
      </c>
      <c r="M17" s="7">
        <f t="shared" si="12"/>
        <v>51.5</v>
      </c>
      <c r="N17">
        <v>783</v>
      </c>
    </row>
    <row r="18" spans="1:14" x14ac:dyDescent="0.25">
      <c r="A18" t="s">
        <v>12</v>
      </c>
      <c r="B18" s="6">
        <f>SUM(B15:B17)</f>
        <v>113291</v>
      </c>
      <c r="C18" s="7">
        <f t="shared" si="7"/>
        <v>47.7</v>
      </c>
      <c r="D18" s="6">
        <f>SUM(D15:D17)</f>
        <v>124204</v>
      </c>
      <c r="E18" s="7">
        <f t="shared" si="8"/>
        <v>52.3</v>
      </c>
      <c r="F18" s="6">
        <f>SUM(F15:F17)</f>
        <v>59249</v>
      </c>
      <c r="G18">
        <f t="shared" ref="G18" si="13">ROUND(100*F18/SUM($F18,$H18),1)</f>
        <v>44.6</v>
      </c>
      <c r="H18" s="6">
        <f>SUM(H15:H17)</f>
        <v>73658</v>
      </c>
      <c r="I18">
        <f t="shared" ref="I18" si="14">ROUND(100*H18/SUM($F18,$H18),1)</f>
        <v>55.4</v>
      </c>
      <c r="J18" s="6">
        <f>SUM(J15:J17)</f>
        <v>95416</v>
      </c>
      <c r="K18" s="7">
        <f t="shared" si="11"/>
        <v>33</v>
      </c>
      <c r="L18" s="6">
        <f>SUM(L15:L17)</f>
        <v>193372</v>
      </c>
      <c r="M18" s="7">
        <f t="shared" si="12"/>
        <v>67</v>
      </c>
      <c r="N18" s="6">
        <f>SUM(N15:N17)</f>
        <v>4013</v>
      </c>
    </row>
    <row r="19" spans="1:14" ht="7.95" customHeight="1" x14ac:dyDescent="0.25"/>
    <row r="20" spans="1:14" ht="15.6" x14ac:dyDescent="0.3">
      <c r="A20" s="12" t="s">
        <v>15</v>
      </c>
      <c r="B20" s="14" t="s">
        <v>27</v>
      </c>
      <c r="C20" s="14"/>
      <c r="D20" s="14"/>
      <c r="E20" s="14"/>
      <c r="F20" s="14" t="s">
        <v>28</v>
      </c>
      <c r="G20" s="14"/>
      <c r="H20" s="14"/>
      <c r="I20" s="14"/>
      <c r="J20" s="14" t="s">
        <v>29</v>
      </c>
      <c r="K20" s="14"/>
      <c r="L20" s="14"/>
      <c r="M20" s="14"/>
    </row>
    <row r="21" spans="1:14" ht="15.6" x14ac:dyDescent="0.3">
      <c r="A21" s="13"/>
      <c r="B21" s="14" t="s">
        <v>2</v>
      </c>
      <c r="C21" s="14"/>
      <c r="D21" s="14" t="s">
        <v>5</v>
      </c>
      <c r="E21" s="14"/>
      <c r="F21" s="14" t="s">
        <v>2</v>
      </c>
      <c r="G21" s="14"/>
      <c r="H21" s="14" t="s">
        <v>5</v>
      </c>
      <c r="I21" s="14"/>
      <c r="J21" s="14" t="s">
        <v>2</v>
      </c>
      <c r="K21" s="14"/>
      <c r="L21" s="14" t="s">
        <v>5</v>
      </c>
      <c r="M21" s="14"/>
    </row>
    <row r="22" spans="1:14" ht="15.6" x14ac:dyDescent="0.3">
      <c r="A22" s="4" t="s">
        <v>8</v>
      </c>
      <c r="B22" s="8" t="s">
        <v>3</v>
      </c>
      <c r="C22" s="8" t="s">
        <v>4</v>
      </c>
      <c r="D22" s="8" t="s">
        <v>3</v>
      </c>
      <c r="E22" s="8" t="s">
        <v>4</v>
      </c>
      <c r="F22" s="8" t="s">
        <v>3</v>
      </c>
      <c r="G22" s="8" t="s">
        <v>4</v>
      </c>
      <c r="H22" s="8" t="s">
        <v>3</v>
      </c>
      <c r="I22" s="8" t="s">
        <v>4</v>
      </c>
      <c r="J22" s="8" t="s">
        <v>3</v>
      </c>
      <c r="K22" s="8" t="s">
        <v>4</v>
      </c>
      <c r="L22" s="8" t="s">
        <v>3</v>
      </c>
      <c r="M22" s="8" t="s">
        <v>4</v>
      </c>
      <c r="N22" s="8" t="s">
        <v>13</v>
      </c>
    </row>
    <row r="23" spans="1:14" x14ac:dyDescent="0.25">
      <c r="A23" t="s">
        <v>9</v>
      </c>
      <c r="B23" s="5">
        <v>88507</v>
      </c>
      <c r="C23" s="7">
        <f t="shared" ref="C23:C26" si="15">ROUND(100*B23/SUM($B23,$D23),1)</f>
        <v>53.5</v>
      </c>
      <c r="D23" s="5">
        <v>77044</v>
      </c>
      <c r="E23" s="7">
        <f t="shared" ref="E23:E26" si="16">ROUND(100*D23/SUM($B23,$D23),1)</f>
        <v>46.5</v>
      </c>
      <c r="F23" s="5">
        <v>41058</v>
      </c>
      <c r="G23">
        <f t="shared" ref="G23:G24" si="17">ROUND(100*F23/SUM($F23,$H23),1)</f>
        <v>49.6</v>
      </c>
      <c r="H23" s="5">
        <v>41708</v>
      </c>
      <c r="I23">
        <f t="shared" ref="I23:I24" si="18">ROUND(100*H23/SUM($F23,$H23),1)</f>
        <v>50.4</v>
      </c>
      <c r="J23" s="5">
        <v>85893</v>
      </c>
      <c r="K23" s="7">
        <f t="shared" ref="K23:K26" si="19">ROUND(100*J23/SUM($J23,$L23),1)</f>
        <v>39.299999999999997</v>
      </c>
      <c r="L23" s="5">
        <v>132452</v>
      </c>
      <c r="M23" s="7">
        <f t="shared" ref="M23:M26" si="20">ROUND(100*L23/SUM($J23,$L23),1)</f>
        <v>60.7</v>
      </c>
      <c r="N23" s="5">
        <v>1649</v>
      </c>
    </row>
    <row r="24" spans="1:14" x14ac:dyDescent="0.25">
      <c r="A24" t="s">
        <v>10</v>
      </c>
      <c r="B24" s="5">
        <v>48869</v>
      </c>
      <c r="C24" s="7">
        <f t="shared" si="15"/>
        <v>51.5</v>
      </c>
      <c r="D24" s="5">
        <v>45941</v>
      </c>
      <c r="E24" s="7">
        <f t="shared" si="16"/>
        <v>48.5</v>
      </c>
      <c r="F24" s="5">
        <v>20650</v>
      </c>
      <c r="G24">
        <f t="shared" si="17"/>
        <v>47.5</v>
      </c>
      <c r="H24" s="5">
        <v>22817</v>
      </c>
      <c r="I24">
        <f t="shared" si="18"/>
        <v>52.5</v>
      </c>
      <c r="J24" s="5">
        <v>31930</v>
      </c>
      <c r="K24" s="7">
        <f t="shared" si="19"/>
        <v>35.9</v>
      </c>
      <c r="L24" s="5">
        <v>57025</v>
      </c>
      <c r="M24" s="7">
        <f t="shared" si="20"/>
        <v>64.099999999999994</v>
      </c>
      <c r="N24" s="5">
        <v>1734</v>
      </c>
    </row>
    <row r="25" spans="1:14" x14ac:dyDescent="0.25">
      <c r="A25" t="s">
        <v>11</v>
      </c>
      <c r="B25" s="5">
        <v>9807</v>
      </c>
      <c r="C25" s="7">
        <f t="shared" si="15"/>
        <v>55.2</v>
      </c>
      <c r="D25" s="5">
        <v>7951</v>
      </c>
      <c r="E25" s="7">
        <f t="shared" si="16"/>
        <v>44.8</v>
      </c>
      <c r="F25">
        <v>37</v>
      </c>
      <c r="H25">
        <v>43</v>
      </c>
      <c r="J25">
        <v>154</v>
      </c>
      <c r="K25" s="7">
        <f t="shared" si="19"/>
        <v>60.9</v>
      </c>
      <c r="L25">
        <v>99</v>
      </c>
      <c r="M25" s="7">
        <f t="shared" si="20"/>
        <v>39.1</v>
      </c>
      <c r="N25" s="5">
        <v>1256</v>
      </c>
    </row>
    <row r="26" spans="1:14" x14ac:dyDescent="0.25">
      <c r="A26" t="s">
        <v>12</v>
      </c>
      <c r="B26" s="6">
        <f>SUM(B23:B25)</f>
        <v>147183</v>
      </c>
      <c r="C26" s="7">
        <f t="shared" si="15"/>
        <v>52.9</v>
      </c>
      <c r="D26" s="6">
        <f>SUM(D23:D25)</f>
        <v>130936</v>
      </c>
      <c r="E26" s="7">
        <f t="shared" si="16"/>
        <v>47.1</v>
      </c>
      <c r="F26" s="6">
        <f>SUM(F23:F25)</f>
        <v>61745</v>
      </c>
      <c r="G26">
        <f t="shared" ref="G26" si="21">ROUND(100*F26/SUM($F26,$H26),1)</f>
        <v>48.9</v>
      </c>
      <c r="H26" s="6">
        <f>SUM(H23:H25)</f>
        <v>64568</v>
      </c>
      <c r="I26">
        <f t="shared" ref="I26" si="22">ROUND(100*H26/SUM($F26,$H26),1)</f>
        <v>51.1</v>
      </c>
      <c r="J26" s="6">
        <f>SUM(J23:J25)</f>
        <v>117977</v>
      </c>
      <c r="K26" s="7">
        <f t="shared" si="19"/>
        <v>38.4</v>
      </c>
      <c r="L26" s="6">
        <f>SUM(L23:L25)</f>
        <v>189576</v>
      </c>
      <c r="M26" s="7">
        <f t="shared" si="20"/>
        <v>61.6</v>
      </c>
      <c r="N26" s="6">
        <f>SUM(N23:N25)</f>
        <v>4639</v>
      </c>
    </row>
    <row r="27" spans="1:14" ht="7.95" customHeight="1" x14ac:dyDescent="0.25"/>
    <row r="28" spans="1:14" ht="15.6" x14ac:dyDescent="0.3">
      <c r="A28" s="12" t="s">
        <v>16</v>
      </c>
      <c r="B28" s="14" t="s">
        <v>27</v>
      </c>
      <c r="C28" s="14"/>
      <c r="D28" s="14"/>
      <c r="E28" s="14"/>
      <c r="F28" s="14" t="s">
        <v>28</v>
      </c>
      <c r="G28" s="14"/>
      <c r="H28" s="14"/>
      <c r="I28" s="14"/>
      <c r="J28" s="14" t="s">
        <v>29</v>
      </c>
      <c r="K28" s="14"/>
      <c r="L28" s="14"/>
      <c r="M28" s="14"/>
    </row>
    <row r="29" spans="1:14" ht="15.6" x14ac:dyDescent="0.3">
      <c r="A29" s="13"/>
      <c r="B29" s="14" t="s">
        <v>2</v>
      </c>
      <c r="C29" s="14"/>
      <c r="D29" s="14" t="s">
        <v>5</v>
      </c>
      <c r="E29" s="14"/>
      <c r="F29" s="14" t="s">
        <v>2</v>
      </c>
      <c r="G29" s="14"/>
      <c r="H29" s="14" t="s">
        <v>5</v>
      </c>
      <c r="I29" s="14"/>
      <c r="J29" s="14" t="s">
        <v>2</v>
      </c>
      <c r="K29" s="14"/>
      <c r="L29" s="14" t="s">
        <v>5</v>
      </c>
      <c r="M29" s="14"/>
    </row>
    <row r="30" spans="1:14" ht="15.6" x14ac:dyDescent="0.3">
      <c r="A30" s="4" t="s">
        <v>8</v>
      </c>
      <c r="B30" s="8" t="s">
        <v>3</v>
      </c>
      <c r="C30" s="8" t="s">
        <v>4</v>
      </c>
      <c r="D30" s="8" t="s">
        <v>3</v>
      </c>
      <c r="E30" s="8" t="s">
        <v>4</v>
      </c>
      <c r="F30" s="8" t="s">
        <v>3</v>
      </c>
      <c r="G30" s="8" t="s">
        <v>4</v>
      </c>
      <c r="H30" s="8" t="s">
        <v>3</v>
      </c>
      <c r="I30" s="8" t="s">
        <v>4</v>
      </c>
      <c r="J30" s="8" t="s">
        <v>3</v>
      </c>
      <c r="K30" s="8" t="s">
        <v>4</v>
      </c>
      <c r="L30" s="8" t="s">
        <v>3</v>
      </c>
      <c r="M30" s="8" t="s">
        <v>4</v>
      </c>
      <c r="N30" s="8" t="s">
        <v>13</v>
      </c>
    </row>
    <row r="31" spans="1:14" x14ac:dyDescent="0.25">
      <c r="A31" t="s">
        <v>9</v>
      </c>
      <c r="B31" s="5">
        <v>101121</v>
      </c>
      <c r="C31" s="7">
        <f t="shared" ref="C31:C34" si="23">ROUND(100*B31/SUM($B31,$D31),1)</f>
        <v>54.5</v>
      </c>
      <c r="D31" s="5">
        <v>84256</v>
      </c>
      <c r="E31" s="7">
        <f t="shared" ref="E31:E34" si="24">ROUND(100*D31/SUM($B31,$D31),1)</f>
        <v>45.5</v>
      </c>
      <c r="F31" s="5">
        <v>43583</v>
      </c>
      <c r="G31">
        <f t="shared" ref="G31:G32" si="25">ROUND(100*F31/SUM($F31,$H31),1)</f>
        <v>50.4</v>
      </c>
      <c r="H31" s="5">
        <v>42970</v>
      </c>
      <c r="I31">
        <f t="shared" ref="I31:I32" si="26">ROUND(100*H31/SUM($F31,$H31),1)</f>
        <v>49.6</v>
      </c>
      <c r="J31" s="5">
        <v>87190</v>
      </c>
      <c r="K31" s="7">
        <f t="shared" ref="K31:K34" si="27">ROUND(100*J31/SUM($J31,$L31),1)</f>
        <v>40.5</v>
      </c>
      <c r="L31" s="5">
        <v>127861</v>
      </c>
      <c r="M31" s="7">
        <f t="shared" ref="M31:M34" si="28">ROUND(100*L31/SUM($J31,$L31),1)</f>
        <v>59.5</v>
      </c>
      <c r="N31" s="5">
        <v>1626</v>
      </c>
    </row>
    <row r="32" spans="1:14" x14ac:dyDescent="0.25">
      <c r="A32" t="s">
        <v>10</v>
      </c>
      <c r="B32" s="5">
        <v>53941</v>
      </c>
      <c r="C32" s="7">
        <f t="shared" si="23"/>
        <v>53.1</v>
      </c>
      <c r="D32" s="5">
        <v>47663</v>
      </c>
      <c r="E32" s="7">
        <f t="shared" si="24"/>
        <v>46.9</v>
      </c>
      <c r="F32" s="5">
        <v>21451</v>
      </c>
      <c r="G32">
        <f t="shared" si="25"/>
        <v>50.1</v>
      </c>
      <c r="H32" s="5">
        <v>21384</v>
      </c>
      <c r="I32">
        <f t="shared" si="26"/>
        <v>49.9</v>
      </c>
      <c r="J32" s="5">
        <v>33155</v>
      </c>
      <c r="K32" s="7">
        <f t="shared" si="27"/>
        <v>37.700000000000003</v>
      </c>
      <c r="L32" s="5">
        <v>54777</v>
      </c>
      <c r="M32" s="7">
        <f t="shared" si="28"/>
        <v>62.3</v>
      </c>
      <c r="N32" s="5">
        <v>1692</v>
      </c>
    </row>
    <row r="33" spans="1:14" x14ac:dyDescent="0.25">
      <c r="A33" t="s">
        <v>11</v>
      </c>
      <c r="B33" s="5">
        <v>8123</v>
      </c>
      <c r="C33" s="7">
        <f t="shared" si="23"/>
        <v>57.1</v>
      </c>
      <c r="D33" s="5">
        <v>6091</v>
      </c>
      <c r="E33" s="7">
        <f t="shared" si="24"/>
        <v>42.9</v>
      </c>
      <c r="F33">
        <v>10</v>
      </c>
      <c r="H33">
        <v>11</v>
      </c>
      <c r="J33">
        <v>91</v>
      </c>
      <c r="K33" s="7">
        <f t="shared" si="27"/>
        <v>58.7</v>
      </c>
      <c r="L33">
        <v>64</v>
      </c>
      <c r="M33" s="7">
        <f t="shared" si="28"/>
        <v>41.3</v>
      </c>
      <c r="N33" s="5">
        <v>674</v>
      </c>
    </row>
    <row r="34" spans="1:14" x14ac:dyDescent="0.25">
      <c r="A34" t="s">
        <v>12</v>
      </c>
      <c r="B34" s="6">
        <f>SUM(B31:B33)</f>
        <v>163185</v>
      </c>
      <c r="C34" s="7">
        <f t="shared" si="23"/>
        <v>54.2</v>
      </c>
      <c r="D34" s="6">
        <f>SUM(D31:D33)</f>
        <v>138010</v>
      </c>
      <c r="E34" s="7">
        <f t="shared" si="24"/>
        <v>45.8</v>
      </c>
      <c r="F34" s="6">
        <f>SUM(F31:F33)</f>
        <v>65044</v>
      </c>
      <c r="G34">
        <f t="shared" ref="G34" si="29">ROUND(100*F34/SUM($F34,$H34),1)</f>
        <v>50.3</v>
      </c>
      <c r="H34" s="6">
        <f>SUM(H31:H33)</f>
        <v>64365</v>
      </c>
      <c r="I34">
        <f t="shared" ref="I34" si="30">ROUND(100*H34/SUM($F34,$H34),1)</f>
        <v>49.7</v>
      </c>
      <c r="J34" s="6">
        <f>SUM(J31:J33)</f>
        <v>120436</v>
      </c>
      <c r="K34" s="7">
        <f t="shared" si="27"/>
        <v>39.700000000000003</v>
      </c>
      <c r="L34" s="6">
        <f>SUM(L31:L33)</f>
        <v>182702</v>
      </c>
      <c r="M34" s="7">
        <f t="shared" si="28"/>
        <v>60.3</v>
      </c>
      <c r="N34" s="6">
        <f>SUM(N31:N33)</f>
        <v>3992</v>
      </c>
    </row>
  </sheetData>
  <mergeCells count="40">
    <mergeCell ref="A4:A5"/>
    <mergeCell ref="B4:E4"/>
    <mergeCell ref="F4:I4"/>
    <mergeCell ref="J4:M4"/>
    <mergeCell ref="B5:C5"/>
    <mergeCell ref="D5:E5"/>
    <mergeCell ref="F5:G5"/>
    <mergeCell ref="H5:I5"/>
    <mergeCell ref="J5:K5"/>
    <mergeCell ref="L5:M5"/>
    <mergeCell ref="A12:A13"/>
    <mergeCell ref="B12:E12"/>
    <mergeCell ref="F12:I12"/>
    <mergeCell ref="J12:M12"/>
    <mergeCell ref="B13:C13"/>
    <mergeCell ref="D13:E13"/>
    <mergeCell ref="F13:G13"/>
    <mergeCell ref="H13:I13"/>
    <mergeCell ref="J13:K13"/>
    <mergeCell ref="L13:M13"/>
    <mergeCell ref="A20:A21"/>
    <mergeCell ref="B20:E20"/>
    <mergeCell ref="F20:I20"/>
    <mergeCell ref="J20:M20"/>
    <mergeCell ref="B21:C21"/>
    <mergeCell ref="D21:E21"/>
    <mergeCell ref="F21:G21"/>
    <mergeCell ref="H21:I21"/>
    <mergeCell ref="J21:K21"/>
    <mergeCell ref="L21:M21"/>
    <mergeCell ref="A28:A29"/>
    <mergeCell ref="B28:E28"/>
    <mergeCell ref="F28:I28"/>
    <mergeCell ref="J28:M28"/>
    <mergeCell ref="B29:C29"/>
    <mergeCell ref="D29:E29"/>
    <mergeCell ref="F29:G29"/>
    <mergeCell ref="H29:I29"/>
    <mergeCell ref="J29:K29"/>
    <mergeCell ref="L29:M29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97CA3-A5AD-4E72-9A38-6E349A535AEA}">
  <dimension ref="A1:N34"/>
  <sheetViews>
    <sheetView workbookViewId="0">
      <selection activeCell="A3" sqref="A3:N3"/>
    </sheetView>
  </sheetViews>
  <sheetFormatPr defaultRowHeight="15" x14ac:dyDescent="0.25"/>
  <cols>
    <col min="1" max="1" width="16.54296875" customWidth="1"/>
    <col min="2" max="2" width="8.1796875" customWidth="1"/>
    <col min="3" max="3" width="6.6328125" customWidth="1"/>
    <col min="4" max="4" width="8.1796875" customWidth="1"/>
    <col min="5" max="5" width="6.6328125" customWidth="1"/>
    <col min="6" max="6" width="8.1796875" customWidth="1"/>
    <col min="7" max="7" width="6.6328125" customWidth="1"/>
    <col min="8" max="8" width="8.1796875" customWidth="1"/>
    <col min="9" max="9" width="6.6328125" customWidth="1"/>
    <col min="10" max="10" width="8.1796875" customWidth="1"/>
    <col min="11" max="11" width="6.6328125" customWidth="1"/>
    <col min="12" max="12" width="8.1796875" customWidth="1"/>
    <col min="13" max="13" width="6.6328125" customWidth="1"/>
    <col min="14" max="14" width="7.1796875" customWidth="1"/>
  </cols>
  <sheetData>
    <row r="1" spans="1:14" ht="15.6" x14ac:dyDescent="0.3">
      <c r="A1" s="1" t="s">
        <v>30</v>
      </c>
    </row>
    <row r="2" spans="1:14" ht="15.6" x14ac:dyDescent="0.3">
      <c r="A2" s="2" t="s">
        <v>0</v>
      </c>
    </row>
    <row r="4" spans="1:14" ht="15.6" x14ac:dyDescent="0.3">
      <c r="A4" s="12" t="s">
        <v>14</v>
      </c>
      <c r="B4" s="14" t="s">
        <v>27</v>
      </c>
      <c r="C4" s="14"/>
      <c r="D4" s="14"/>
      <c r="E4" s="14"/>
      <c r="F4" s="14" t="s">
        <v>28</v>
      </c>
      <c r="G4" s="14"/>
      <c r="H4" s="14"/>
      <c r="I4" s="14"/>
      <c r="J4" s="14" t="s">
        <v>29</v>
      </c>
      <c r="K4" s="14"/>
      <c r="L4" s="14"/>
      <c r="M4" s="14"/>
    </row>
    <row r="5" spans="1:14" ht="15.6" x14ac:dyDescent="0.3">
      <c r="A5" s="13"/>
      <c r="B5" s="14" t="s">
        <v>2</v>
      </c>
      <c r="C5" s="14"/>
      <c r="D5" s="14" t="s">
        <v>5</v>
      </c>
      <c r="E5" s="14"/>
      <c r="F5" s="14" t="s">
        <v>2</v>
      </c>
      <c r="G5" s="14"/>
      <c r="H5" s="14" t="s">
        <v>5</v>
      </c>
      <c r="I5" s="14"/>
      <c r="J5" s="14" t="s">
        <v>2</v>
      </c>
      <c r="K5" s="14"/>
      <c r="L5" s="14" t="s">
        <v>5</v>
      </c>
      <c r="M5" s="14"/>
    </row>
    <row r="6" spans="1:14" ht="15.6" x14ac:dyDescent="0.3">
      <c r="A6" s="4" t="s">
        <v>8</v>
      </c>
      <c r="B6" s="8" t="s">
        <v>3</v>
      </c>
      <c r="C6" s="8" t="s">
        <v>4</v>
      </c>
      <c r="D6" s="8" t="s">
        <v>3</v>
      </c>
      <c r="E6" s="8" t="s">
        <v>4</v>
      </c>
      <c r="F6" s="8" t="s">
        <v>3</v>
      </c>
      <c r="G6" s="8" t="s">
        <v>4</v>
      </c>
      <c r="H6" s="8" t="s">
        <v>3</v>
      </c>
      <c r="I6" s="8" t="s">
        <v>4</v>
      </c>
      <c r="J6" s="8" t="s">
        <v>3</v>
      </c>
      <c r="K6" s="8" t="s">
        <v>4</v>
      </c>
      <c r="L6" s="8" t="s">
        <v>3</v>
      </c>
      <c r="M6" s="8" t="s">
        <v>4</v>
      </c>
      <c r="N6" s="8" t="s">
        <v>13</v>
      </c>
    </row>
    <row r="7" spans="1:14" x14ac:dyDescent="0.25">
      <c r="A7" t="s">
        <v>9</v>
      </c>
      <c r="B7" s="5">
        <v>17656</v>
      </c>
      <c r="C7">
        <f>ROUND(100*B7/SUM($B7,$D7),1)</f>
        <v>49.4</v>
      </c>
      <c r="D7" s="5">
        <v>18087</v>
      </c>
      <c r="E7">
        <f>ROUND(100*D7/SUM($B7,$D7),1)</f>
        <v>50.6</v>
      </c>
      <c r="F7" s="5">
        <v>6309</v>
      </c>
      <c r="G7">
        <f>ROUND(100*F7/SUM($F7,$H7),1)</f>
        <v>54.8</v>
      </c>
      <c r="H7" s="5">
        <v>5208</v>
      </c>
      <c r="I7">
        <f>ROUND(100*H7/SUM($F7,$H7),1)</f>
        <v>45.2</v>
      </c>
      <c r="J7" s="5">
        <v>20349</v>
      </c>
      <c r="K7">
        <f>ROUND(100*J7/SUM($J7,$L7),1)</f>
        <v>41.7</v>
      </c>
      <c r="L7" s="5">
        <v>28406</v>
      </c>
      <c r="M7">
        <f>ROUND(100*L7/SUM($J7,$L7),1)</f>
        <v>58.3</v>
      </c>
      <c r="N7">
        <v>995</v>
      </c>
    </row>
    <row r="8" spans="1:14" x14ac:dyDescent="0.25">
      <c r="A8" t="s">
        <v>10</v>
      </c>
      <c r="B8" s="5">
        <v>1444</v>
      </c>
      <c r="C8">
        <f t="shared" ref="C8:E10" si="0">ROUND(100*B8/SUM($B8,$D8),1)</f>
        <v>53.9</v>
      </c>
      <c r="D8" s="5">
        <v>1233</v>
      </c>
      <c r="E8">
        <f t="shared" si="0"/>
        <v>46.1</v>
      </c>
      <c r="F8">
        <v>207</v>
      </c>
      <c r="G8">
        <f t="shared" ref="G8:I10" si="1">ROUND(100*F8/SUM($F8,$H8),1)</f>
        <v>49.3</v>
      </c>
      <c r="H8">
        <v>213</v>
      </c>
      <c r="I8">
        <f t="shared" si="1"/>
        <v>50.7</v>
      </c>
      <c r="J8">
        <v>341</v>
      </c>
      <c r="K8">
        <f t="shared" ref="K8:M10" si="2">ROUND(100*J8/SUM($J8,$L8),1)</f>
        <v>37.1</v>
      </c>
      <c r="L8">
        <v>577</v>
      </c>
      <c r="M8">
        <f t="shared" si="2"/>
        <v>62.9</v>
      </c>
      <c r="N8">
        <v>193</v>
      </c>
    </row>
    <row r="9" spans="1:14" x14ac:dyDescent="0.25">
      <c r="A9" t="s">
        <v>11</v>
      </c>
      <c r="B9" s="5">
        <v>1578</v>
      </c>
      <c r="C9">
        <f t="shared" si="0"/>
        <v>40.200000000000003</v>
      </c>
      <c r="D9" s="5">
        <v>2345</v>
      </c>
      <c r="E9">
        <f t="shared" si="0"/>
        <v>59.8</v>
      </c>
      <c r="F9">
        <v>1</v>
      </c>
      <c r="H9">
        <v>2</v>
      </c>
      <c r="J9">
        <v>67</v>
      </c>
      <c r="K9">
        <f t="shared" si="2"/>
        <v>32.1</v>
      </c>
      <c r="L9">
        <v>142</v>
      </c>
      <c r="M9">
        <f t="shared" si="2"/>
        <v>67.900000000000006</v>
      </c>
      <c r="N9">
        <v>229</v>
      </c>
    </row>
    <row r="10" spans="1:14" x14ac:dyDescent="0.25">
      <c r="A10" t="s">
        <v>12</v>
      </c>
      <c r="B10" s="6">
        <f>SUM(B7:B9)</f>
        <v>20678</v>
      </c>
      <c r="C10">
        <f t="shared" si="0"/>
        <v>48.8</v>
      </c>
      <c r="D10" s="6">
        <f>SUM(D7:D9)</f>
        <v>21665</v>
      </c>
      <c r="E10">
        <f t="shared" si="0"/>
        <v>51.2</v>
      </c>
      <c r="F10" s="6">
        <f>SUM(F7:F9)</f>
        <v>6517</v>
      </c>
      <c r="G10">
        <f t="shared" si="1"/>
        <v>54.6</v>
      </c>
      <c r="H10" s="6">
        <f>SUM(H7:H9)</f>
        <v>5423</v>
      </c>
      <c r="I10">
        <f t="shared" si="1"/>
        <v>45.4</v>
      </c>
      <c r="J10" s="6">
        <f>SUM(J7:J9)</f>
        <v>20757</v>
      </c>
      <c r="K10">
        <f t="shared" si="2"/>
        <v>41.6</v>
      </c>
      <c r="L10" s="6">
        <f>SUM(L7:L9)</f>
        <v>29125</v>
      </c>
      <c r="M10">
        <f t="shared" si="2"/>
        <v>58.4</v>
      </c>
      <c r="N10" s="6">
        <f>SUM(N7:N9)</f>
        <v>1417</v>
      </c>
    </row>
    <row r="12" spans="1:14" ht="15.6" x14ac:dyDescent="0.3">
      <c r="A12" s="12" t="s">
        <v>1</v>
      </c>
      <c r="B12" s="14" t="s">
        <v>27</v>
      </c>
      <c r="C12" s="14"/>
      <c r="D12" s="14"/>
      <c r="E12" s="14"/>
      <c r="F12" s="14" t="s">
        <v>28</v>
      </c>
      <c r="G12" s="14"/>
      <c r="H12" s="14"/>
      <c r="I12" s="14"/>
      <c r="J12" s="14" t="s">
        <v>29</v>
      </c>
      <c r="K12" s="14"/>
      <c r="L12" s="14"/>
      <c r="M12" s="14"/>
    </row>
    <row r="13" spans="1:14" ht="15.6" x14ac:dyDescent="0.3">
      <c r="A13" s="13"/>
      <c r="B13" s="14" t="s">
        <v>2</v>
      </c>
      <c r="C13" s="14"/>
      <c r="D13" s="14" t="s">
        <v>5</v>
      </c>
      <c r="E13" s="14"/>
      <c r="F13" s="14" t="s">
        <v>2</v>
      </c>
      <c r="G13" s="14"/>
      <c r="H13" s="14" t="s">
        <v>5</v>
      </c>
      <c r="I13" s="14"/>
      <c r="J13" s="14" t="s">
        <v>2</v>
      </c>
      <c r="K13" s="14"/>
      <c r="L13" s="14" t="s">
        <v>5</v>
      </c>
      <c r="M13" s="14"/>
    </row>
    <row r="14" spans="1:14" ht="15.6" x14ac:dyDescent="0.3">
      <c r="A14" s="4" t="s">
        <v>8</v>
      </c>
      <c r="B14" s="8" t="s">
        <v>3</v>
      </c>
      <c r="C14" s="8" t="s">
        <v>4</v>
      </c>
      <c r="D14" s="8" t="s">
        <v>3</v>
      </c>
      <c r="E14" s="8" t="s">
        <v>4</v>
      </c>
      <c r="F14" s="8" t="s">
        <v>3</v>
      </c>
      <c r="G14" s="8" t="s">
        <v>4</v>
      </c>
      <c r="H14" s="8" t="s">
        <v>3</v>
      </c>
      <c r="I14" s="8" t="s">
        <v>4</v>
      </c>
      <c r="J14" s="8" t="s">
        <v>3</v>
      </c>
      <c r="K14" s="8" t="s">
        <v>4</v>
      </c>
      <c r="L14" s="8" t="s">
        <v>3</v>
      </c>
      <c r="M14" s="8" t="s">
        <v>4</v>
      </c>
      <c r="N14" s="8" t="s">
        <v>13</v>
      </c>
    </row>
    <row r="15" spans="1:14" x14ac:dyDescent="0.25">
      <c r="A15" t="s">
        <v>9</v>
      </c>
      <c r="B15" s="5">
        <v>26148</v>
      </c>
      <c r="C15">
        <f t="shared" ref="C15:C18" si="3">ROUND(100*B15/SUM($B15,$D15),1)</f>
        <v>53.5</v>
      </c>
      <c r="D15" s="5">
        <v>22717</v>
      </c>
      <c r="E15">
        <f t="shared" ref="E15:E18" si="4">ROUND(100*D15/SUM($B15,$D15),1)</f>
        <v>46.5</v>
      </c>
      <c r="F15" s="5">
        <v>9999</v>
      </c>
      <c r="G15">
        <f t="shared" ref="G15:G16" si="5">ROUND(100*F15/SUM($F15,$H15),1)</f>
        <v>55.9</v>
      </c>
      <c r="H15" s="5">
        <v>7888</v>
      </c>
      <c r="I15">
        <f t="shared" ref="I15:I16" si="6">ROUND(100*H15/SUM($F15,$H15),1)</f>
        <v>44.1</v>
      </c>
      <c r="J15" s="5">
        <v>24114</v>
      </c>
      <c r="K15">
        <f t="shared" ref="K15:K18" si="7">ROUND(100*J15/SUM($J15,$L15),1)</f>
        <v>49.4</v>
      </c>
      <c r="L15" s="5">
        <v>24722</v>
      </c>
      <c r="M15">
        <f t="shared" ref="M15:M18" si="8">ROUND(100*L15/SUM($J15,$L15),1)</f>
        <v>50.6</v>
      </c>
      <c r="N15" s="5">
        <v>1048</v>
      </c>
    </row>
    <row r="16" spans="1:14" x14ac:dyDescent="0.25">
      <c r="A16" t="s">
        <v>10</v>
      </c>
      <c r="B16" s="5">
        <v>955</v>
      </c>
      <c r="C16">
        <f t="shared" si="3"/>
        <v>53.6</v>
      </c>
      <c r="D16" s="5">
        <v>827</v>
      </c>
      <c r="E16">
        <f t="shared" si="4"/>
        <v>46.4</v>
      </c>
      <c r="F16">
        <v>53</v>
      </c>
      <c r="G16">
        <f t="shared" si="5"/>
        <v>49.5</v>
      </c>
      <c r="H16">
        <v>54</v>
      </c>
      <c r="I16">
        <f t="shared" si="6"/>
        <v>50.5</v>
      </c>
      <c r="J16">
        <v>126</v>
      </c>
      <c r="K16">
        <f t="shared" si="7"/>
        <v>49.2</v>
      </c>
      <c r="L16">
        <v>130</v>
      </c>
      <c r="M16">
        <f t="shared" si="8"/>
        <v>50.8</v>
      </c>
      <c r="N16">
        <v>100</v>
      </c>
    </row>
    <row r="17" spans="1:14" x14ac:dyDescent="0.25">
      <c r="A17" t="s">
        <v>11</v>
      </c>
      <c r="B17" s="5">
        <v>4529</v>
      </c>
      <c r="C17">
        <f t="shared" si="3"/>
        <v>46.6</v>
      </c>
      <c r="D17" s="5">
        <v>5189</v>
      </c>
      <c r="E17">
        <f t="shared" si="4"/>
        <v>53.4</v>
      </c>
      <c r="F17">
        <v>6</v>
      </c>
      <c r="H17">
        <v>27</v>
      </c>
      <c r="J17">
        <v>127</v>
      </c>
      <c r="K17">
        <f t="shared" si="7"/>
        <v>51.4</v>
      </c>
      <c r="L17">
        <v>120</v>
      </c>
      <c r="M17">
        <f t="shared" si="8"/>
        <v>48.6</v>
      </c>
      <c r="N17">
        <v>499</v>
      </c>
    </row>
    <row r="18" spans="1:14" x14ac:dyDescent="0.25">
      <c r="A18" t="s">
        <v>12</v>
      </c>
      <c r="B18" s="6">
        <f>SUM(B15:B17)</f>
        <v>31632</v>
      </c>
      <c r="C18">
        <f t="shared" si="3"/>
        <v>52.4</v>
      </c>
      <c r="D18" s="6">
        <f>SUM(D15:D17)</f>
        <v>28733</v>
      </c>
      <c r="E18">
        <f t="shared" si="4"/>
        <v>47.6</v>
      </c>
      <c r="F18" s="6">
        <f>SUM(F15:F17)</f>
        <v>10058</v>
      </c>
      <c r="G18">
        <f t="shared" ref="G18" si="9">ROUND(100*F18/SUM($F18,$H18),1)</f>
        <v>55.8</v>
      </c>
      <c r="H18" s="6">
        <f>SUM(H15:H17)</f>
        <v>7969</v>
      </c>
      <c r="I18">
        <f t="shared" ref="I18" si="10">ROUND(100*H18/SUM($F18,$H18),1)</f>
        <v>44.2</v>
      </c>
      <c r="J18" s="6">
        <f>SUM(J15:J17)</f>
        <v>24367</v>
      </c>
      <c r="K18">
        <f t="shared" si="7"/>
        <v>49.4</v>
      </c>
      <c r="L18" s="6">
        <f>SUM(L15:L17)</f>
        <v>24972</v>
      </c>
      <c r="M18">
        <f t="shared" si="8"/>
        <v>50.6</v>
      </c>
      <c r="N18" s="6">
        <f>SUM(N15:N17)</f>
        <v>1647</v>
      </c>
    </row>
    <row r="20" spans="1:14" ht="15.6" x14ac:dyDescent="0.3">
      <c r="A20" s="12" t="s">
        <v>15</v>
      </c>
      <c r="B20" s="14" t="s">
        <v>27</v>
      </c>
      <c r="C20" s="14"/>
      <c r="D20" s="14"/>
      <c r="E20" s="14"/>
      <c r="F20" s="14" t="s">
        <v>28</v>
      </c>
      <c r="G20" s="14"/>
      <c r="H20" s="14"/>
      <c r="I20" s="14"/>
      <c r="J20" s="14" t="s">
        <v>29</v>
      </c>
      <c r="K20" s="14"/>
      <c r="L20" s="14"/>
      <c r="M20" s="14"/>
    </row>
    <row r="21" spans="1:14" ht="15.6" x14ac:dyDescent="0.3">
      <c r="A21" s="13"/>
      <c r="B21" s="14" t="s">
        <v>2</v>
      </c>
      <c r="C21" s="14"/>
      <c r="D21" s="14" t="s">
        <v>5</v>
      </c>
      <c r="E21" s="14"/>
      <c r="F21" s="14" t="s">
        <v>2</v>
      </c>
      <c r="G21" s="14"/>
      <c r="H21" s="14" t="s">
        <v>5</v>
      </c>
      <c r="I21" s="14"/>
      <c r="J21" s="14" t="s">
        <v>2</v>
      </c>
      <c r="K21" s="14"/>
      <c r="L21" s="14" t="s">
        <v>5</v>
      </c>
      <c r="M21" s="14"/>
    </row>
    <row r="22" spans="1:14" ht="15.6" x14ac:dyDescent="0.3">
      <c r="A22" s="4" t="s">
        <v>8</v>
      </c>
      <c r="B22" s="8" t="s">
        <v>3</v>
      </c>
      <c r="C22" s="8" t="s">
        <v>4</v>
      </c>
      <c r="D22" s="8" t="s">
        <v>3</v>
      </c>
      <c r="E22" s="8" t="s">
        <v>4</v>
      </c>
      <c r="F22" s="8" t="s">
        <v>3</v>
      </c>
      <c r="G22" s="8" t="s">
        <v>4</v>
      </c>
      <c r="H22" s="8" t="s">
        <v>3</v>
      </c>
      <c r="I22" s="8" t="s">
        <v>4</v>
      </c>
      <c r="J22" s="8" t="s">
        <v>3</v>
      </c>
      <c r="K22" s="8" t="s">
        <v>4</v>
      </c>
      <c r="L22" s="8" t="s">
        <v>3</v>
      </c>
      <c r="M22" s="8" t="s">
        <v>4</v>
      </c>
      <c r="N22" s="8" t="s">
        <v>13</v>
      </c>
    </row>
    <row r="23" spans="1:14" x14ac:dyDescent="0.25">
      <c r="A23" t="s">
        <v>9</v>
      </c>
      <c r="B23" s="5">
        <v>30048</v>
      </c>
      <c r="C23">
        <f t="shared" ref="C23:C26" si="11">ROUND(100*B23/SUM($B23,$D23),1)</f>
        <v>55.3</v>
      </c>
      <c r="D23" s="5">
        <v>24288</v>
      </c>
      <c r="E23">
        <f t="shared" ref="E23:E26" si="12">ROUND(100*D23/SUM($B23,$D23),1)</f>
        <v>44.7</v>
      </c>
      <c r="F23" s="5">
        <v>10065</v>
      </c>
      <c r="G23">
        <f t="shared" ref="G23" si="13">ROUND(100*F23/SUM($F23,$H23),1)</f>
        <v>57.6</v>
      </c>
      <c r="H23" s="5">
        <v>7407</v>
      </c>
      <c r="I23">
        <f t="shared" ref="I23" si="14">ROUND(100*H23/SUM($F23,$H23),1)</f>
        <v>42.4</v>
      </c>
      <c r="J23" s="5">
        <v>26537</v>
      </c>
      <c r="K23">
        <f t="shared" ref="K23:K24" si="15">ROUND(100*J23/SUM($J23,$L23),1)</f>
        <v>52.8</v>
      </c>
      <c r="L23" s="5">
        <v>23736</v>
      </c>
      <c r="M23">
        <f t="shared" ref="M23:M24" si="16">ROUND(100*L23/SUM($J23,$L23),1)</f>
        <v>47.2</v>
      </c>
      <c r="N23" s="5">
        <v>1006</v>
      </c>
    </row>
    <row r="24" spans="1:14" x14ac:dyDescent="0.25">
      <c r="A24" t="s">
        <v>10</v>
      </c>
      <c r="B24" s="5">
        <v>1671</v>
      </c>
      <c r="C24" s="7">
        <f t="shared" si="11"/>
        <v>56</v>
      </c>
      <c r="D24" s="5">
        <v>1312</v>
      </c>
      <c r="E24" s="7">
        <f t="shared" si="12"/>
        <v>44</v>
      </c>
      <c r="F24">
        <v>52</v>
      </c>
      <c r="H24">
        <v>43</v>
      </c>
      <c r="J24">
        <v>85</v>
      </c>
      <c r="K24">
        <f t="shared" si="15"/>
        <v>41.3</v>
      </c>
      <c r="L24">
        <v>121</v>
      </c>
      <c r="M24">
        <f t="shared" si="16"/>
        <v>58.7</v>
      </c>
      <c r="N24">
        <v>160</v>
      </c>
    </row>
    <row r="25" spans="1:14" x14ac:dyDescent="0.25">
      <c r="A25" t="s">
        <v>11</v>
      </c>
      <c r="B25" s="5">
        <v>4585</v>
      </c>
      <c r="C25">
        <f t="shared" si="11"/>
        <v>58.8</v>
      </c>
      <c r="D25" s="5">
        <v>3207</v>
      </c>
      <c r="E25">
        <f t="shared" si="12"/>
        <v>41.2</v>
      </c>
      <c r="F25">
        <v>0</v>
      </c>
      <c r="H25">
        <v>0</v>
      </c>
      <c r="J25">
        <v>64</v>
      </c>
      <c r="L25">
        <v>20</v>
      </c>
      <c r="N25">
        <v>788</v>
      </c>
    </row>
    <row r="26" spans="1:14" x14ac:dyDescent="0.25">
      <c r="A26" t="s">
        <v>12</v>
      </c>
      <c r="B26" s="6">
        <f>SUM(B23:B25)</f>
        <v>36304</v>
      </c>
      <c r="C26">
        <f t="shared" si="11"/>
        <v>55.8</v>
      </c>
      <c r="D26" s="6">
        <f>SUM(D23:D25)</f>
        <v>28807</v>
      </c>
      <c r="E26">
        <f t="shared" si="12"/>
        <v>44.2</v>
      </c>
      <c r="F26" s="6">
        <f>SUM(F23:F25)</f>
        <v>10117</v>
      </c>
      <c r="G26">
        <f t="shared" ref="G26" si="17">ROUND(100*F26/SUM($F26,$H26),1)</f>
        <v>57.6</v>
      </c>
      <c r="H26" s="6">
        <f>SUM(H23:H25)</f>
        <v>7450</v>
      </c>
      <c r="I26">
        <f t="shared" ref="I26" si="18">ROUND(100*H26/SUM($F26,$H26),1)</f>
        <v>42.4</v>
      </c>
      <c r="J26" s="6">
        <f>SUM(J23:J25)</f>
        <v>26686</v>
      </c>
      <c r="K26">
        <f t="shared" ref="K26" si="19">ROUND(100*J26/SUM($J26,$L26),1)</f>
        <v>52.8</v>
      </c>
      <c r="L26" s="6">
        <f>SUM(L23:L25)</f>
        <v>23877</v>
      </c>
      <c r="M26">
        <f t="shared" ref="M26" si="20">ROUND(100*L26/SUM($J26,$L26),1)</f>
        <v>47.2</v>
      </c>
      <c r="N26" s="6">
        <f>SUM(N23:N25)</f>
        <v>1954</v>
      </c>
    </row>
    <row r="28" spans="1:14" ht="15.6" x14ac:dyDescent="0.3">
      <c r="A28" s="12" t="s">
        <v>16</v>
      </c>
      <c r="B28" s="14" t="s">
        <v>27</v>
      </c>
      <c r="C28" s="14"/>
      <c r="D28" s="14"/>
      <c r="E28" s="14"/>
      <c r="F28" s="14" t="s">
        <v>28</v>
      </c>
      <c r="G28" s="14"/>
      <c r="H28" s="14"/>
      <c r="I28" s="14"/>
      <c r="J28" s="14" t="s">
        <v>29</v>
      </c>
      <c r="K28" s="14"/>
      <c r="L28" s="14"/>
      <c r="M28" s="14"/>
    </row>
    <row r="29" spans="1:14" ht="15.6" x14ac:dyDescent="0.3">
      <c r="A29" s="13"/>
      <c r="B29" s="14" t="s">
        <v>2</v>
      </c>
      <c r="C29" s="14"/>
      <c r="D29" s="14" t="s">
        <v>5</v>
      </c>
      <c r="E29" s="14"/>
      <c r="F29" s="14" t="s">
        <v>2</v>
      </c>
      <c r="G29" s="14"/>
      <c r="H29" s="14" t="s">
        <v>5</v>
      </c>
      <c r="I29" s="14"/>
      <c r="J29" s="14" t="s">
        <v>2</v>
      </c>
      <c r="K29" s="14"/>
      <c r="L29" s="14" t="s">
        <v>5</v>
      </c>
      <c r="M29" s="14"/>
    </row>
    <row r="30" spans="1:14" ht="15.6" x14ac:dyDescent="0.3">
      <c r="A30" s="4" t="s">
        <v>8</v>
      </c>
      <c r="B30" s="8" t="s">
        <v>3</v>
      </c>
      <c r="C30" s="8" t="s">
        <v>4</v>
      </c>
      <c r="D30" s="8" t="s">
        <v>3</v>
      </c>
      <c r="E30" s="8" t="s">
        <v>4</v>
      </c>
      <c r="F30" s="8" t="s">
        <v>3</v>
      </c>
      <c r="G30" s="8" t="s">
        <v>4</v>
      </c>
      <c r="H30" s="8" t="s">
        <v>3</v>
      </c>
      <c r="I30" s="8" t="s">
        <v>4</v>
      </c>
      <c r="J30" s="8" t="s">
        <v>3</v>
      </c>
      <c r="K30" s="8" t="s">
        <v>4</v>
      </c>
      <c r="L30" s="8" t="s">
        <v>3</v>
      </c>
      <c r="M30" s="8" t="s">
        <v>4</v>
      </c>
      <c r="N30" s="8" t="s">
        <v>13</v>
      </c>
    </row>
    <row r="31" spans="1:14" x14ac:dyDescent="0.25">
      <c r="A31" t="s">
        <v>9</v>
      </c>
      <c r="B31" s="5">
        <v>30474</v>
      </c>
      <c r="C31">
        <f t="shared" ref="C31:C34" si="21">ROUND(100*B31/SUM($B31,$D31),1)</f>
        <v>55.4</v>
      </c>
      <c r="D31" s="5">
        <v>24523</v>
      </c>
      <c r="E31">
        <f t="shared" ref="E31:E34" si="22">ROUND(100*D31/SUM($B31,$D31),1)</f>
        <v>44.6</v>
      </c>
      <c r="F31" s="5">
        <v>10543</v>
      </c>
      <c r="G31">
        <f t="shared" ref="G31:G32" si="23">ROUND(100*F31/SUM($F31,$H31),1)</f>
        <v>57.4</v>
      </c>
      <c r="H31" s="5">
        <v>7824</v>
      </c>
      <c r="I31">
        <f t="shared" ref="I31:I32" si="24">ROUND(100*H31/SUM($F31,$H31),1)</f>
        <v>42.6</v>
      </c>
      <c r="J31" s="5">
        <v>25097</v>
      </c>
      <c r="K31">
        <f t="shared" ref="K31:K32" si="25">ROUND(100*J31/SUM($J31,$L31),1)</f>
        <v>53.1</v>
      </c>
      <c r="L31" s="5">
        <v>22137</v>
      </c>
      <c r="M31">
        <f t="shared" ref="M31:M32" si="26">ROUND(100*L31/SUM($J31,$L31),1)</f>
        <v>46.9</v>
      </c>
      <c r="N31" s="5">
        <v>999</v>
      </c>
    </row>
    <row r="32" spans="1:14" x14ac:dyDescent="0.25">
      <c r="A32" t="s">
        <v>10</v>
      </c>
      <c r="B32" s="5">
        <v>1230</v>
      </c>
      <c r="C32">
        <f t="shared" si="21"/>
        <v>52.2</v>
      </c>
      <c r="D32" s="5">
        <v>1126</v>
      </c>
      <c r="E32">
        <f t="shared" si="22"/>
        <v>47.8</v>
      </c>
      <c r="F32">
        <v>81</v>
      </c>
      <c r="G32" s="7">
        <f t="shared" si="23"/>
        <v>57</v>
      </c>
      <c r="H32">
        <v>61</v>
      </c>
      <c r="I32" s="7">
        <f t="shared" si="24"/>
        <v>43</v>
      </c>
      <c r="J32">
        <v>98</v>
      </c>
      <c r="K32" s="7">
        <f t="shared" si="25"/>
        <v>53</v>
      </c>
      <c r="L32">
        <v>87</v>
      </c>
      <c r="M32" s="7">
        <f t="shared" si="26"/>
        <v>47</v>
      </c>
      <c r="N32">
        <v>143</v>
      </c>
    </row>
    <row r="33" spans="1:14" x14ac:dyDescent="0.25">
      <c r="A33" t="s">
        <v>11</v>
      </c>
      <c r="B33" s="5">
        <v>3935</v>
      </c>
      <c r="C33">
        <f t="shared" si="21"/>
        <v>59.7</v>
      </c>
      <c r="D33" s="5">
        <v>2660</v>
      </c>
      <c r="E33">
        <f t="shared" si="22"/>
        <v>40.299999999999997</v>
      </c>
      <c r="F33">
        <v>0</v>
      </c>
      <c r="H33">
        <v>0</v>
      </c>
      <c r="J33">
        <v>12</v>
      </c>
      <c r="L33">
        <v>5</v>
      </c>
      <c r="N33">
        <v>421</v>
      </c>
    </row>
    <row r="34" spans="1:14" x14ac:dyDescent="0.25">
      <c r="A34" t="s">
        <v>12</v>
      </c>
      <c r="B34" s="6">
        <f>SUM(B31:B33)</f>
        <v>35639</v>
      </c>
      <c r="C34">
        <f t="shared" si="21"/>
        <v>55.7</v>
      </c>
      <c r="D34" s="6">
        <f>SUM(D31:D33)</f>
        <v>28309</v>
      </c>
      <c r="E34">
        <f t="shared" si="22"/>
        <v>44.3</v>
      </c>
      <c r="F34" s="6">
        <f>SUM(F31:F33)</f>
        <v>10624</v>
      </c>
      <c r="G34">
        <f t="shared" ref="G34" si="27">ROUND(100*F34/SUM($F34,$H34),1)</f>
        <v>57.4</v>
      </c>
      <c r="H34" s="6">
        <f>SUM(H31:H33)</f>
        <v>7885</v>
      </c>
      <c r="I34">
        <f t="shared" ref="I34" si="28">ROUND(100*H34/SUM($F34,$H34),1)</f>
        <v>42.6</v>
      </c>
      <c r="J34" s="6">
        <f>SUM(J31:J33)</f>
        <v>25207</v>
      </c>
      <c r="K34">
        <f t="shared" ref="K34" si="29">ROUND(100*J34/SUM($J34,$L34),1)</f>
        <v>53.1</v>
      </c>
      <c r="L34" s="6">
        <f>SUM(L31:L33)</f>
        <v>22229</v>
      </c>
      <c r="M34">
        <f t="shared" ref="M34" si="30">ROUND(100*L34/SUM($J34,$L34),1)</f>
        <v>46.9</v>
      </c>
      <c r="N34" s="6">
        <f>SUM(N31:N33)</f>
        <v>1563</v>
      </c>
    </row>
  </sheetData>
  <mergeCells count="40">
    <mergeCell ref="A4:A5"/>
    <mergeCell ref="B4:E4"/>
    <mergeCell ref="F4:I4"/>
    <mergeCell ref="J4:M4"/>
    <mergeCell ref="B5:C5"/>
    <mergeCell ref="D5:E5"/>
    <mergeCell ref="F5:G5"/>
    <mergeCell ref="H5:I5"/>
    <mergeCell ref="J5:K5"/>
    <mergeCell ref="L5:M5"/>
    <mergeCell ref="A12:A13"/>
    <mergeCell ref="B12:E12"/>
    <mergeCell ref="F12:I12"/>
    <mergeCell ref="J12:M12"/>
    <mergeCell ref="B13:C13"/>
    <mergeCell ref="D13:E13"/>
    <mergeCell ref="F13:G13"/>
    <mergeCell ref="H13:I13"/>
    <mergeCell ref="J13:K13"/>
    <mergeCell ref="L13:M13"/>
    <mergeCell ref="A20:A21"/>
    <mergeCell ref="B20:E20"/>
    <mergeCell ref="F20:I20"/>
    <mergeCell ref="J20:M20"/>
    <mergeCell ref="B21:C21"/>
    <mergeCell ref="D21:E21"/>
    <mergeCell ref="F21:G21"/>
    <mergeCell ref="H21:I21"/>
    <mergeCell ref="J21:K21"/>
    <mergeCell ref="L21:M21"/>
    <mergeCell ref="A28:A29"/>
    <mergeCell ref="B28:E28"/>
    <mergeCell ref="F28:I28"/>
    <mergeCell ref="J28:M28"/>
    <mergeCell ref="B29:C29"/>
    <mergeCell ref="D29:E29"/>
    <mergeCell ref="F29:G29"/>
    <mergeCell ref="H29:I29"/>
    <mergeCell ref="J29:K29"/>
    <mergeCell ref="L29:M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372A9-1432-4BB4-BBB8-3B57645360DE}">
  <dimension ref="A1:N34"/>
  <sheetViews>
    <sheetView workbookViewId="0">
      <selection activeCell="A3" sqref="A3:N3"/>
    </sheetView>
  </sheetViews>
  <sheetFormatPr defaultRowHeight="15" x14ac:dyDescent="0.25"/>
  <cols>
    <col min="1" max="1" width="16.54296875" customWidth="1"/>
    <col min="2" max="2" width="8.1796875" customWidth="1"/>
    <col min="3" max="3" width="6.6328125" customWidth="1"/>
    <col min="4" max="4" width="8.1796875" customWidth="1"/>
    <col min="5" max="5" width="6.6328125" customWidth="1"/>
    <col min="6" max="6" width="8.1796875" customWidth="1"/>
    <col min="7" max="7" width="6.6328125" customWidth="1"/>
    <col min="8" max="8" width="8.1796875" customWidth="1"/>
    <col min="9" max="9" width="6.6328125" customWidth="1"/>
    <col min="10" max="10" width="8.1796875" customWidth="1"/>
    <col min="11" max="11" width="6.6328125" customWidth="1"/>
    <col min="12" max="12" width="8.1796875" customWidth="1"/>
    <col min="13" max="13" width="6.6328125" customWidth="1"/>
    <col min="14" max="14" width="7.1796875" customWidth="1"/>
  </cols>
  <sheetData>
    <row r="1" spans="1:14" ht="15.6" x14ac:dyDescent="0.3">
      <c r="A1" s="1" t="s">
        <v>31</v>
      </c>
    </row>
    <row r="2" spans="1:14" ht="15.6" x14ac:dyDescent="0.3">
      <c r="A2" s="2" t="s">
        <v>17</v>
      </c>
    </row>
    <row r="4" spans="1:14" ht="15.6" x14ac:dyDescent="0.3">
      <c r="A4" s="12" t="s">
        <v>14</v>
      </c>
      <c r="B4" s="14" t="s">
        <v>27</v>
      </c>
      <c r="C4" s="14"/>
      <c r="D4" s="14"/>
      <c r="E4" s="14"/>
      <c r="F4" s="14" t="s">
        <v>28</v>
      </c>
      <c r="G4" s="14"/>
      <c r="H4" s="14"/>
      <c r="I4" s="14"/>
      <c r="J4" s="14" t="s">
        <v>29</v>
      </c>
      <c r="K4" s="14"/>
      <c r="L4" s="14"/>
      <c r="M4" s="14"/>
    </row>
    <row r="5" spans="1:14" ht="15.6" x14ac:dyDescent="0.3">
      <c r="A5" s="13"/>
      <c r="B5" s="14" t="s">
        <v>2</v>
      </c>
      <c r="C5" s="14"/>
      <c r="D5" s="14" t="s">
        <v>5</v>
      </c>
      <c r="E5" s="14"/>
      <c r="F5" s="14" t="s">
        <v>2</v>
      </c>
      <c r="G5" s="14"/>
      <c r="H5" s="14" t="s">
        <v>5</v>
      </c>
      <c r="I5" s="14"/>
      <c r="J5" s="14" t="s">
        <v>2</v>
      </c>
      <c r="K5" s="14"/>
      <c r="L5" s="14" t="s">
        <v>5</v>
      </c>
      <c r="M5" s="14"/>
    </row>
    <row r="6" spans="1:14" ht="15.6" x14ac:dyDescent="0.3">
      <c r="A6" s="4" t="s">
        <v>8</v>
      </c>
      <c r="B6" s="8" t="s">
        <v>3</v>
      </c>
      <c r="C6" s="8" t="s">
        <v>4</v>
      </c>
      <c r="D6" s="8" t="s">
        <v>3</v>
      </c>
      <c r="E6" s="8" t="s">
        <v>4</v>
      </c>
      <c r="F6" s="8" t="s">
        <v>3</v>
      </c>
      <c r="G6" s="8" t="s">
        <v>4</v>
      </c>
      <c r="H6" s="8" t="s">
        <v>3</v>
      </c>
      <c r="I6" s="8" t="s">
        <v>4</v>
      </c>
      <c r="J6" s="8" t="s">
        <v>3</v>
      </c>
      <c r="K6" s="8" t="s">
        <v>4</v>
      </c>
      <c r="L6" s="8" t="s">
        <v>3</v>
      </c>
      <c r="M6" s="8" t="s">
        <v>4</v>
      </c>
      <c r="N6" s="8" t="s">
        <v>13</v>
      </c>
    </row>
    <row r="7" spans="1:14" x14ac:dyDescent="0.25">
      <c r="A7" t="s">
        <v>9</v>
      </c>
      <c r="B7" s="5">
        <v>5329</v>
      </c>
      <c r="C7">
        <f>ROUND(100*B7/SUM($B7,$D7),1)</f>
        <v>43.1</v>
      </c>
      <c r="D7" s="5">
        <v>7031</v>
      </c>
      <c r="E7">
        <f>ROUND(100*D7/SUM($B7,$D7),1)</f>
        <v>56.9</v>
      </c>
      <c r="F7" s="5">
        <v>3214</v>
      </c>
      <c r="G7">
        <f t="shared" ref="G7:G8" si="0">ROUND(100*F7/SUM($F7,$H7),1)</f>
        <v>38.5</v>
      </c>
      <c r="H7" s="5">
        <v>5138</v>
      </c>
      <c r="I7">
        <f t="shared" ref="I7:I8" si="1">ROUND(100*H7/SUM($F7,$H7),1)</f>
        <v>61.5</v>
      </c>
      <c r="J7" s="5">
        <v>4152</v>
      </c>
      <c r="K7">
        <f t="shared" ref="K7:K8" si="2">ROUND(100*J7/SUM($J7,$L7),1)</f>
        <v>26.2</v>
      </c>
      <c r="L7" s="5">
        <v>11703</v>
      </c>
      <c r="M7">
        <f t="shared" ref="M7:M8" si="3">ROUND(100*L7/SUM($J7,$L7),1)</f>
        <v>73.8</v>
      </c>
      <c r="N7">
        <v>212</v>
      </c>
    </row>
    <row r="8" spans="1:14" x14ac:dyDescent="0.25">
      <c r="A8" t="s">
        <v>10</v>
      </c>
      <c r="B8" s="5">
        <v>9443</v>
      </c>
      <c r="C8">
        <f>ROUND(100*B8/SUM($B8,$D8),1)</f>
        <v>41.5</v>
      </c>
      <c r="D8" s="5">
        <v>13284</v>
      </c>
      <c r="E8">
        <f>ROUND(100*D8/SUM($B8,$D8),1)</f>
        <v>58.5</v>
      </c>
      <c r="F8" s="5">
        <v>7573</v>
      </c>
      <c r="G8">
        <f t="shared" si="0"/>
        <v>44.5</v>
      </c>
      <c r="H8" s="5">
        <v>9451</v>
      </c>
      <c r="I8">
        <f t="shared" si="1"/>
        <v>55.5</v>
      </c>
      <c r="J8" s="5">
        <v>7685</v>
      </c>
      <c r="K8">
        <f t="shared" si="2"/>
        <v>27.9</v>
      </c>
      <c r="L8" s="5">
        <v>19883</v>
      </c>
      <c r="M8">
        <f t="shared" si="3"/>
        <v>72.099999999999994</v>
      </c>
      <c r="N8" s="5">
        <v>1366</v>
      </c>
    </row>
    <row r="9" spans="1:14" x14ac:dyDescent="0.25">
      <c r="A9" t="s">
        <v>11</v>
      </c>
      <c r="B9">
        <v>399</v>
      </c>
      <c r="C9">
        <f>ROUND(100*B9/SUM($B9,$D9),1)</f>
        <v>28.3</v>
      </c>
      <c r="D9" s="5">
        <v>1011</v>
      </c>
      <c r="E9">
        <f>ROUND(100*D9/SUM($B9,$D9),1)</f>
        <v>71.7</v>
      </c>
      <c r="F9">
        <v>4</v>
      </c>
      <c r="H9">
        <v>5</v>
      </c>
      <c r="J9">
        <v>17</v>
      </c>
      <c r="L9">
        <v>13</v>
      </c>
      <c r="N9">
        <v>105</v>
      </c>
    </row>
    <row r="10" spans="1:14" x14ac:dyDescent="0.25">
      <c r="A10" t="s">
        <v>12</v>
      </c>
      <c r="B10" s="6">
        <f>SUM(B7:B9)</f>
        <v>15171</v>
      </c>
      <c r="C10">
        <f t="shared" ref="C10:E10" si="4">ROUND(100*B10/SUM($B10,$D10),1)</f>
        <v>41.6</v>
      </c>
      <c r="D10" s="6">
        <f>SUM(D7:D9)</f>
        <v>21326</v>
      </c>
      <c r="E10">
        <f t="shared" si="4"/>
        <v>58.4</v>
      </c>
      <c r="F10" s="6">
        <f>SUM(F7:F9)</f>
        <v>10791</v>
      </c>
      <c r="G10">
        <f t="shared" ref="G10:I10" si="5">ROUND(100*F10/SUM($F10,$H10),1)</f>
        <v>42.5</v>
      </c>
      <c r="H10" s="6">
        <f>SUM(H7:H9)</f>
        <v>14594</v>
      </c>
      <c r="I10">
        <f t="shared" si="5"/>
        <v>57.5</v>
      </c>
      <c r="J10" s="6">
        <f>SUM(J7:J9)</f>
        <v>11854</v>
      </c>
      <c r="K10">
        <f t="shared" ref="K10:M10" si="6">ROUND(100*J10/SUM($J10,$L10),1)</f>
        <v>27.3</v>
      </c>
      <c r="L10" s="6">
        <f>SUM(L7:L9)</f>
        <v>31599</v>
      </c>
      <c r="M10">
        <f t="shared" si="6"/>
        <v>72.7</v>
      </c>
      <c r="N10" s="6">
        <f>SUM(N7:N9)</f>
        <v>1683</v>
      </c>
    </row>
    <row r="12" spans="1:14" ht="15.6" x14ac:dyDescent="0.3">
      <c r="A12" s="12" t="s">
        <v>1</v>
      </c>
      <c r="B12" s="14" t="s">
        <v>27</v>
      </c>
      <c r="C12" s="14"/>
      <c r="D12" s="14"/>
      <c r="E12" s="14"/>
      <c r="F12" s="14" t="s">
        <v>28</v>
      </c>
      <c r="G12" s="14"/>
      <c r="H12" s="14"/>
      <c r="I12" s="14"/>
      <c r="J12" s="14" t="s">
        <v>29</v>
      </c>
      <c r="K12" s="14"/>
      <c r="L12" s="14"/>
      <c r="M12" s="14"/>
    </row>
    <row r="13" spans="1:14" ht="15.6" x14ac:dyDescent="0.3">
      <c r="A13" s="13"/>
      <c r="B13" s="14" t="s">
        <v>2</v>
      </c>
      <c r="C13" s="14"/>
      <c r="D13" s="14" t="s">
        <v>5</v>
      </c>
      <c r="E13" s="14"/>
      <c r="F13" s="14" t="s">
        <v>2</v>
      </c>
      <c r="G13" s="14"/>
      <c r="H13" s="14" t="s">
        <v>5</v>
      </c>
      <c r="I13" s="14"/>
      <c r="J13" s="14" t="s">
        <v>2</v>
      </c>
      <c r="K13" s="14"/>
      <c r="L13" s="14" t="s">
        <v>5</v>
      </c>
      <c r="M13" s="14"/>
    </row>
    <row r="14" spans="1:14" ht="15.6" x14ac:dyDescent="0.3">
      <c r="A14" s="4" t="s">
        <v>8</v>
      </c>
      <c r="B14" s="8" t="s">
        <v>3</v>
      </c>
      <c r="C14" s="8" t="s">
        <v>4</v>
      </c>
      <c r="D14" s="8" t="s">
        <v>3</v>
      </c>
      <c r="E14" s="8" t="s">
        <v>4</v>
      </c>
      <c r="F14" s="8" t="s">
        <v>3</v>
      </c>
      <c r="G14" s="8" t="s">
        <v>4</v>
      </c>
      <c r="H14" s="8" t="s">
        <v>3</v>
      </c>
      <c r="I14" s="8" t="s">
        <v>4</v>
      </c>
      <c r="J14" s="8" t="s">
        <v>3</v>
      </c>
      <c r="K14" s="8" t="s">
        <v>4</v>
      </c>
      <c r="L14" s="8" t="s">
        <v>3</v>
      </c>
      <c r="M14" s="8" t="s">
        <v>4</v>
      </c>
      <c r="N14" s="8" t="s">
        <v>13</v>
      </c>
    </row>
    <row r="15" spans="1:14" x14ac:dyDescent="0.25">
      <c r="A15" t="s">
        <v>9</v>
      </c>
      <c r="B15" s="5">
        <v>8077</v>
      </c>
      <c r="C15">
        <f t="shared" ref="C15:C18" si="7">ROUND(100*B15/SUM($B15,$D15),1)</f>
        <v>45.6</v>
      </c>
      <c r="D15" s="5">
        <v>9617</v>
      </c>
      <c r="E15">
        <f t="shared" ref="E15:E18" si="8">ROUND(100*D15/SUM($B15,$D15),1)</f>
        <v>54.4</v>
      </c>
      <c r="F15" s="5">
        <v>4157</v>
      </c>
      <c r="G15">
        <f t="shared" ref="G15:G16" si="9">ROUND(100*F15/SUM($F15,$H15),1)</f>
        <v>42.7</v>
      </c>
      <c r="H15" s="5">
        <v>5569</v>
      </c>
      <c r="I15">
        <f t="shared" ref="I15:I16" si="10">ROUND(100*H15/SUM($F15,$H15),1)</f>
        <v>57.3</v>
      </c>
      <c r="J15" s="5">
        <v>5412</v>
      </c>
      <c r="K15">
        <f t="shared" ref="K15:K16" si="11">ROUND(100*J15/SUM($J15,$L15),1)</f>
        <v>32.6</v>
      </c>
      <c r="L15" s="5">
        <v>11197</v>
      </c>
      <c r="M15">
        <f t="shared" ref="M15:M16" si="12">ROUND(100*L15/SUM($J15,$L15),1)</f>
        <v>67.400000000000006</v>
      </c>
      <c r="N15" s="5">
        <v>244</v>
      </c>
    </row>
    <row r="16" spans="1:14" x14ac:dyDescent="0.25">
      <c r="A16" t="s">
        <v>10</v>
      </c>
      <c r="B16" s="5">
        <v>11650</v>
      </c>
      <c r="C16">
        <f t="shared" si="7"/>
        <v>44.9</v>
      </c>
      <c r="D16" s="5">
        <v>14303</v>
      </c>
      <c r="E16">
        <f t="shared" si="8"/>
        <v>55.1</v>
      </c>
      <c r="F16" s="5">
        <v>7332</v>
      </c>
      <c r="G16">
        <f t="shared" si="9"/>
        <v>44.3</v>
      </c>
      <c r="H16" s="5">
        <v>9229</v>
      </c>
      <c r="I16">
        <f t="shared" si="10"/>
        <v>55.7</v>
      </c>
      <c r="J16" s="5">
        <v>8895</v>
      </c>
      <c r="K16">
        <f t="shared" si="11"/>
        <v>34.6</v>
      </c>
      <c r="L16" s="5">
        <v>16816</v>
      </c>
      <c r="M16">
        <f t="shared" si="12"/>
        <v>65.400000000000006</v>
      </c>
      <c r="N16" s="5">
        <v>1047</v>
      </c>
    </row>
    <row r="17" spans="1:14" x14ac:dyDescent="0.25">
      <c r="A17" t="s">
        <v>11</v>
      </c>
      <c r="B17" s="5">
        <v>2235</v>
      </c>
      <c r="C17">
        <f t="shared" si="7"/>
        <v>35.1</v>
      </c>
      <c r="D17" s="5">
        <v>4138</v>
      </c>
      <c r="E17">
        <f t="shared" si="8"/>
        <v>64.900000000000006</v>
      </c>
      <c r="F17">
        <v>17</v>
      </c>
      <c r="H17">
        <v>32</v>
      </c>
      <c r="J17">
        <v>36</v>
      </c>
      <c r="L17">
        <v>53</v>
      </c>
      <c r="N17">
        <v>245</v>
      </c>
    </row>
    <row r="18" spans="1:14" x14ac:dyDescent="0.25">
      <c r="A18" t="s">
        <v>12</v>
      </c>
      <c r="B18" s="6">
        <f>SUM(B15:B17)</f>
        <v>21962</v>
      </c>
      <c r="C18">
        <f t="shared" si="7"/>
        <v>43.9</v>
      </c>
      <c r="D18" s="6">
        <f>SUM(D15:D17)</f>
        <v>28058</v>
      </c>
      <c r="E18">
        <f t="shared" si="8"/>
        <v>56.1</v>
      </c>
      <c r="F18" s="6">
        <f>SUM(F15:F17)</f>
        <v>11506</v>
      </c>
      <c r="G18">
        <f t="shared" ref="G18" si="13">ROUND(100*F18/SUM($F18,$H18),1)</f>
        <v>43.7</v>
      </c>
      <c r="H18" s="6">
        <f>SUM(H15:H17)</f>
        <v>14830</v>
      </c>
      <c r="I18">
        <f t="shared" ref="I18" si="14">ROUND(100*H18/SUM($F18,$H18),1)</f>
        <v>56.3</v>
      </c>
      <c r="J18" s="6">
        <f>SUM(J15:J17)</f>
        <v>14343</v>
      </c>
      <c r="K18">
        <f t="shared" ref="K18" si="15">ROUND(100*J18/SUM($J18,$L18),1)</f>
        <v>33.799999999999997</v>
      </c>
      <c r="L18" s="6">
        <f>SUM(L15:L17)</f>
        <v>28066</v>
      </c>
      <c r="M18">
        <f t="shared" ref="M18" si="16">ROUND(100*L18/SUM($J18,$L18),1)</f>
        <v>66.2</v>
      </c>
      <c r="N18" s="6">
        <f>SUM(N15:N17)</f>
        <v>1536</v>
      </c>
    </row>
    <row r="20" spans="1:14" ht="15.6" x14ac:dyDescent="0.3">
      <c r="A20" s="12" t="s">
        <v>15</v>
      </c>
      <c r="B20" s="14" t="s">
        <v>27</v>
      </c>
      <c r="C20" s="14"/>
      <c r="D20" s="14"/>
      <c r="E20" s="14"/>
      <c r="F20" s="14" t="s">
        <v>28</v>
      </c>
      <c r="G20" s="14"/>
      <c r="H20" s="14"/>
      <c r="I20" s="14"/>
      <c r="J20" s="14" t="s">
        <v>29</v>
      </c>
      <c r="K20" s="14"/>
      <c r="L20" s="14"/>
      <c r="M20" s="14"/>
    </row>
    <row r="21" spans="1:14" ht="15.6" x14ac:dyDescent="0.3">
      <c r="A21" s="13"/>
      <c r="B21" s="14" t="s">
        <v>2</v>
      </c>
      <c r="C21" s="14"/>
      <c r="D21" s="14" t="s">
        <v>5</v>
      </c>
      <c r="E21" s="14"/>
      <c r="F21" s="14" t="s">
        <v>2</v>
      </c>
      <c r="G21" s="14"/>
      <c r="H21" s="14" t="s">
        <v>5</v>
      </c>
      <c r="I21" s="14"/>
      <c r="J21" s="14" t="s">
        <v>2</v>
      </c>
      <c r="K21" s="14"/>
      <c r="L21" s="14" t="s">
        <v>5</v>
      </c>
      <c r="M21" s="14"/>
    </row>
    <row r="22" spans="1:14" ht="15.6" x14ac:dyDescent="0.3">
      <c r="A22" s="4" t="s">
        <v>8</v>
      </c>
      <c r="B22" s="8" t="s">
        <v>3</v>
      </c>
      <c r="C22" s="8" t="s">
        <v>4</v>
      </c>
      <c r="D22" s="8" t="s">
        <v>3</v>
      </c>
      <c r="E22" s="8" t="s">
        <v>4</v>
      </c>
      <c r="F22" s="8" t="s">
        <v>3</v>
      </c>
      <c r="G22" s="8" t="s">
        <v>4</v>
      </c>
      <c r="H22" s="8" t="s">
        <v>3</v>
      </c>
      <c r="I22" s="8" t="s">
        <v>4</v>
      </c>
      <c r="J22" s="8" t="s">
        <v>3</v>
      </c>
      <c r="K22" s="8" t="s">
        <v>4</v>
      </c>
      <c r="L22" s="8" t="s">
        <v>3</v>
      </c>
      <c r="M22" s="8" t="s">
        <v>4</v>
      </c>
      <c r="N22" s="8" t="s">
        <v>13</v>
      </c>
    </row>
    <row r="23" spans="1:14" x14ac:dyDescent="0.25">
      <c r="A23" t="s">
        <v>9</v>
      </c>
      <c r="B23" s="5">
        <v>9540</v>
      </c>
      <c r="C23">
        <f t="shared" ref="C23:C26" si="17">ROUND(100*B23/SUM($B23,$D23),1)</f>
        <v>49.9</v>
      </c>
      <c r="D23" s="5">
        <v>9594</v>
      </c>
      <c r="E23">
        <f t="shared" ref="E23:E26" si="18">ROUND(100*D23/SUM($B23,$D23),1)</f>
        <v>50.1</v>
      </c>
      <c r="F23" s="5">
        <v>3102</v>
      </c>
      <c r="G23" s="7">
        <f t="shared" ref="G23:G26" si="19">ROUND(100*F23/SUM($F23,$H23),1)</f>
        <v>48</v>
      </c>
      <c r="H23" s="5">
        <v>3363</v>
      </c>
      <c r="I23" s="7">
        <f t="shared" ref="I23:I26" si="20">ROUND(100*H23/SUM($F23,$H23),1)</f>
        <v>52</v>
      </c>
      <c r="J23" s="5">
        <v>5194</v>
      </c>
      <c r="K23">
        <f t="shared" ref="K23:K26" si="21">ROUND(100*J23/SUM($J23,$L23),1)</f>
        <v>38.4</v>
      </c>
      <c r="L23" s="5">
        <v>8325</v>
      </c>
      <c r="M23">
        <f t="shared" ref="M23:M26" si="22">ROUND(100*L23/SUM($J23,$L23),1)</f>
        <v>61.6</v>
      </c>
      <c r="N23" s="5">
        <v>210</v>
      </c>
    </row>
    <row r="24" spans="1:14" x14ac:dyDescent="0.25">
      <c r="A24" t="s">
        <v>10</v>
      </c>
      <c r="B24" s="5">
        <v>15850</v>
      </c>
      <c r="C24">
        <f t="shared" si="17"/>
        <v>50.1</v>
      </c>
      <c r="D24" s="5">
        <v>15761</v>
      </c>
      <c r="E24">
        <f t="shared" si="18"/>
        <v>49.9</v>
      </c>
      <c r="F24" s="5">
        <v>7645</v>
      </c>
      <c r="G24">
        <f t="shared" si="19"/>
        <v>49.2</v>
      </c>
      <c r="H24" s="5">
        <v>7898</v>
      </c>
      <c r="I24">
        <f t="shared" si="20"/>
        <v>50.8</v>
      </c>
      <c r="J24" s="5">
        <v>10248</v>
      </c>
      <c r="K24">
        <f t="shared" si="21"/>
        <v>39.700000000000003</v>
      </c>
      <c r="L24" s="5">
        <v>15546</v>
      </c>
      <c r="M24">
        <f t="shared" si="22"/>
        <v>60.3</v>
      </c>
      <c r="N24" s="5">
        <v>1097</v>
      </c>
    </row>
    <row r="25" spans="1:14" x14ac:dyDescent="0.25">
      <c r="A25" t="s">
        <v>11</v>
      </c>
      <c r="B25" s="5">
        <v>2766</v>
      </c>
      <c r="C25">
        <f t="shared" si="17"/>
        <v>54.4</v>
      </c>
      <c r="D25" s="5">
        <v>2322</v>
      </c>
      <c r="E25">
        <f t="shared" si="18"/>
        <v>45.6</v>
      </c>
      <c r="F25">
        <v>32</v>
      </c>
      <c r="G25">
        <f t="shared" si="19"/>
        <v>48.5</v>
      </c>
      <c r="H25">
        <v>34</v>
      </c>
      <c r="I25">
        <f t="shared" si="20"/>
        <v>51.5</v>
      </c>
      <c r="J25">
        <v>87</v>
      </c>
      <c r="K25">
        <f t="shared" si="21"/>
        <v>54.4</v>
      </c>
      <c r="L25">
        <v>73</v>
      </c>
      <c r="M25">
        <f t="shared" si="22"/>
        <v>45.6</v>
      </c>
      <c r="N25">
        <v>400</v>
      </c>
    </row>
    <row r="26" spans="1:14" x14ac:dyDescent="0.25">
      <c r="A26" t="s">
        <v>12</v>
      </c>
      <c r="B26" s="6">
        <f>SUM(B23:B25)</f>
        <v>28156</v>
      </c>
      <c r="C26">
        <f t="shared" si="17"/>
        <v>50.4</v>
      </c>
      <c r="D26" s="6">
        <f>SUM(D23:D25)</f>
        <v>27677</v>
      </c>
      <c r="E26">
        <f t="shared" si="18"/>
        <v>49.6</v>
      </c>
      <c r="F26" s="6">
        <f>SUM(F23:F25)</f>
        <v>10779</v>
      </c>
      <c r="G26">
        <f t="shared" si="19"/>
        <v>48.8</v>
      </c>
      <c r="H26" s="6">
        <f>SUM(H23:H25)</f>
        <v>11295</v>
      </c>
      <c r="I26">
        <f t="shared" si="20"/>
        <v>51.2</v>
      </c>
      <c r="J26" s="6">
        <f>SUM(J23:J25)</f>
        <v>15529</v>
      </c>
      <c r="K26">
        <f t="shared" si="21"/>
        <v>39.299999999999997</v>
      </c>
      <c r="L26" s="6">
        <f>SUM(L23:L25)</f>
        <v>23944</v>
      </c>
      <c r="M26">
        <f t="shared" si="22"/>
        <v>60.7</v>
      </c>
      <c r="N26" s="6">
        <f>SUM(N23:N25)</f>
        <v>1707</v>
      </c>
    </row>
    <row r="28" spans="1:14" ht="15.6" x14ac:dyDescent="0.3">
      <c r="A28" s="12" t="s">
        <v>16</v>
      </c>
      <c r="B28" s="14" t="s">
        <v>27</v>
      </c>
      <c r="C28" s="14"/>
      <c r="D28" s="14"/>
      <c r="E28" s="14"/>
      <c r="F28" s="14" t="s">
        <v>28</v>
      </c>
      <c r="G28" s="14"/>
      <c r="H28" s="14"/>
      <c r="I28" s="14"/>
      <c r="J28" s="14" t="s">
        <v>29</v>
      </c>
      <c r="K28" s="14"/>
      <c r="L28" s="14"/>
      <c r="M28" s="14"/>
    </row>
    <row r="29" spans="1:14" ht="15.6" x14ac:dyDescent="0.3">
      <c r="A29" s="13"/>
      <c r="B29" s="14" t="s">
        <v>2</v>
      </c>
      <c r="C29" s="14"/>
      <c r="D29" s="14" t="s">
        <v>5</v>
      </c>
      <c r="E29" s="14"/>
      <c r="F29" s="14" t="s">
        <v>2</v>
      </c>
      <c r="G29" s="14"/>
      <c r="H29" s="14" t="s">
        <v>5</v>
      </c>
      <c r="I29" s="14"/>
      <c r="J29" s="14" t="s">
        <v>2</v>
      </c>
      <c r="K29" s="14"/>
      <c r="L29" s="14" t="s">
        <v>5</v>
      </c>
      <c r="M29" s="14"/>
    </row>
    <row r="30" spans="1:14" ht="15.6" x14ac:dyDescent="0.3">
      <c r="A30" s="4" t="s">
        <v>8</v>
      </c>
      <c r="B30" s="8" t="s">
        <v>3</v>
      </c>
      <c r="C30" s="8" t="s">
        <v>4</v>
      </c>
      <c r="D30" s="8" t="s">
        <v>3</v>
      </c>
      <c r="E30" s="8" t="s">
        <v>4</v>
      </c>
      <c r="F30" s="8" t="s">
        <v>3</v>
      </c>
      <c r="G30" s="8" t="s">
        <v>4</v>
      </c>
      <c r="H30" s="8" t="s">
        <v>3</v>
      </c>
      <c r="I30" s="8" t="s">
        <v>4</v>
      </c>
      <c r="J30" s="8" t="s">
        <v>3</v>
      </c>
      <c r="K30" s="8" t="s">
        <v>4</v>
      </c>
      <c r="L30" s="8" t="s">
        <v>3</v>
      </c>
      <c r="M30" s="8" t="s">
        <v>4</v>
      </c>
      <c r="N30" s="8" t="s">
        <v>13</v>
      </c>
    </row>
    <row r="31" spans="1:14" x14ac:dyDescent="0.25">
      <c r="A31" t="s">
        <v>9</v>
      </c>
      <c r="B31" s="5">
        <v>10064</v>
      </c>
      <c r="C31">
        <f t="shared" ref="C31:C34" si="23">ROUND(100*B31/SUM($B31,$D31),1)</f>
        <v>51.7</v>
      </c>
      <c r="D31" s="5">
        <v>9386</v>
      </c>
      <c r="E31">
        <f t="shared" ref="E31:E34" si="24">ROUND(100*D31/SUM($B31,$D31),1)</f>
        <v>48.3</v>
      </c>
      <c r="F31" s="5">
        <v>2981</v>
      </c>
      <c r="G31" s="7">
        <f t="shared" ref="G31:G32" si="25">ROUND(100*F31/SUM($F31,$H31),1)</f>
        <v>50</v>
      </c>
      <c r="H31" s="5">
        <v>2979</v>
      </c>
      <c r="I31" s="7">
        <f t="shared" ref="I31:I32" si="26">ROUND(100*H31/SUM($F31,$H31),1)</f>
        <v>50</v>
      </c>
      <c r="J31" s="5">
        <v>4899</v>
      </c>
      <c r="K31" s="7">
        <f t="shared" ref="K31:K34" si="27">ROUND(100*J31/SUM($J31,$L31),1)</f>
        <v>40</v>
      </c>
      <c r="L31" s="5">
        <v>7334</v>
      </c>
      <c r="M31" s="7">
        <f t="shared" ref="M31:M34" si="28">ROUND(100*L31/SUM($J31,$L31),1)</f>
        <v>60</v>
      </c>
      <c r="N31" s="5">
        <v>196</v>
      </c>
    </row>
    <row r="32" spans="1:14" x14ac:dyDescent="0.25">
      <c r="A32" t="s">
        <v>10</v>
      </c>
      <c r="B32" s="5">
        <v>17449</v>
      </c>
      <c r="C32">
        <f t="shared" si="23"/>
        <v>51.6</v>
      </c>
      <c r="D32" s="5">
        <v>16348</v>
      </c>
      <c r="E32">
        <f t="shared" si="24"/>
        <v>48.4</v>
      </c>
      <c r="F32" s="5">
        <v>7970</v>
      </c>
      <c r="G32">
        <f t="shared" si="25"/>
        <v>51.2</v>
      </c>
      <c r="H32" s="5">
        <v>7605</v>
      </c>
      <c r="I32">
        <f t="shared" si="26"/>
        <v>48.8</v>
      </c>
      <c r="J32" s="5">
        <v>10413</v>
      </c>
      <c r="K32" s="7">
        <f t="shared" si="27"/>
        <v>42</v>
      </c>
      <c r="L32" s="5">
        <v>14367</v>
      </c>
      <c r="M32" s="7">
        <f t="shared" si="28"/>
        <v>58</v>
      </c>
      <c r="N32" s="5">
        <v>1063</v>
      </c>
    </row>
    <row r="33" spans="1:14" x14ac:dyDescent="0.25">
      <c r="A33" t="s">
        <v>11</v>
      </c>
      <c r="B33" s="5">
        <v>2368</v>
      </c>
      <c r="C33">
        <f t="shared" si="23"/>
        <v>60.2</v>
      </c>
      <c r="D33" s="5">
        <v>1567</v>
      </c>
      <c r="E33">
        <f t="shared" si="24"/>
        <v>39.799999999999997</v>
      </c>
      <c r="F33">
        <v>10</v>
      </c>
      <c r="H33">
        <v>11</v>
      </c>
      <c r="J33">
        <v>78</v>
      </c>
      <c r="K33">
        <f t="shared" si="27"/>
        <v>58.2</v>
      </c>
      <c r="L33">
        <v>56</v>
      </c>
      <c r="M33">
        <f t="shared" si="28"/>
        <v>41.8</v>
      </c>
      <c r="N33">
        <v>191</v>
      </c>
    </row>
    <row r="34" spans="1:14" x14ac:dyDescent="0.25">
      <c r="A34" t="s">
        <v>12</v>
      </c>
      <c r="B34" s="6">
        <f>SUM(B31:B33)</f>
        <v>29881</v>
      </c>
      <c r="C34">
        <f t="shared" si="23"/>
        <v>52.3</v>
      </c>
      <c r="D34" s="6">
        <f>SUM(D31:D33)</f>
        <v>27301</v>
      </c>
      <c r="E34">
        <f t="shared" si="24"/>
        <v>47.7</v>
      </c>
      <c r="F34" s="6">
        <f>SUM(F31:F33)</f>
        <v>10961</v>
      </c>
      <c r="G34">
        <f t="shared" ref="G34" si="29">ROUND(100*F34/SUM($F34,$H34),1)</f>
        <v>50.8</v>
      </c>
      <c r="H34" s="6">
        <f>SUM(H31:H33)</f>
        <v>10595</v>
      </c>
      <c r="I34">
        <f t="shared" ref="I34" si="30">ROUND(100*H34/SUM($F34,$H34),1)</f>
        <v>49.2</v>
      </c>
      <c r="J34" s="6">
        <f>SUM(J31:J33)</f>
        <v>15390</v>
      </c>
      <c r="K34">
        <f t="shared" si="27"/>
        <v>41.4</v>
      </c>
      <c r="L34" s="6">
        <f>SUM(L31:L33)</f>
        <v>21757</v>
      </c>
      <c r="M34">
        <f t="shared" si="28"/>
        <v>58.6</v>
      </c>
      <c r="N34" s="6">
        <f>SUM(N31:N33)</f>
        <v>1450</v>
      </c>
    </row>
  </sheetData>
  <mergeCells count="40">
    <mergeCell ref="A4:A5"/>
    <mergeCell ref="B4:E4"/>
    <mergeCell ref="F4:I4"/>
    <mergeCell ref="J4:M4"/>
    <mergeCell ref="B5:C5"/>
    <mergeCell ref="D5:E5"/>
    <mergeCell ref="F5:G5"/>
    <mergeCell ref="H5:I5"/>
    <mergeCell ref="J5:K5"/>
    <mergeCell ref="L5:M5"/>
    <mergeCell ref="A12:A13"/>
    <mergeCell ref="B12:E12"/>
    <mergeCell ref="F12:I12"/>
    <mergeCell ref="J12:M12"/>
    <mergeCell ref="B13:C13"/>
    <mergeCell ref="D13:E13"/>
    <mergeCell ref="F13:G13"/>
    <mergeCell ref="H13:I13"/>
    <mergeCell ref="J13:K13"/>
    <mergeCell ref="L13:M13"/>
    <mergeCell ref="A20:A21"/>
    <mergeCell ref="B20:E20"/>
    <mergeCell ref="F20:I20"/>
    <mergeCell ref="J20:M20"/>
    <mergeCell ref="B21:C21"/>
    <mergeCell ref="D21:E21"/>
    <mergeCell ref="F21:G21"/>
    <mergeCell ref="H21:I21"/>
    <mergeCell ref="J21:K21"/>
    <mergeCell ref="L21:M21"/>
    <mergeCell ref="A28:A29"/>
    <mergeCell ref="B28:E28"/>
    <mergeCell ref="F28:I28"/>
    <mergeCell ref="J28:M28"/>
    <mergeCell ref="B29:C29"/>
    <mergeCell ref="D29:E29"/>
    <mergeCell ref="F29:G29"/>
    <mergeCell ref="H29:I29"/>
    <mergeCell ref="J29:K29"/>
    <mergeCell ref="L29:M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E9C60-189D-475C-B221-D3B7EE689C60}">
  <dimension ref="A1:N34"/>
  <sheetViews>
    <sheetView workbookViewId="0">
      <selection activeCell="A3" sqref="A3:N3"/>
    </sheetView>
  </sheetViews>
  <sheetFormatPr defaultRowHeight="15" x14ac:dyDescent="0.25"/>
  <cols>
    <col min="1" max="1" width="16.54296875" customWidth="1"/>
    <col min="2" max="2" width="8.1796875" customWidth="1"/>
    <col min="3" max="3" width="6.6328125" customWidth="1"/>
    <col min="4" max="4" width="8.1796875" customWidth="1"/>
    <col min="5" max="5" width="6.6328125" customWidth="1"/>
    <col min="6" max="6" width="8.1796875" customWidth="1"/>
    <col min="7" max="7" width="6.6328125" customWidth="1"/>
    <col min="8" max="8" width="8.1796875" customWidth="1"/>
    <col min="9" max="9" width="6.6328125" customWidth="1"/>
    <col min="10" max="10" width="8.1796875" customWidth="1"/>
    <col min="11" max="11" width="6.6328125" customWidth="1"/>
    <col min="12" max="12" width="8.1796875" customWidth="1"/>
    <col min="13" max="13" width="6.6328125" customWidth="1"/>
    <col min="14" max="14" width="7.1796875" customWidth="1"/>
  </cols>
  <sheetData>
    <row r="1" spans="1:14" ht="15.6" x14ac:dyDescent="0.3">
      <c r="A1" s="1" t="s">
        <v>32</v>
      </c>
    </row>
    <row r="2" spans="1:14" ht="15.6" x14ac:dyDescent="0.3">
      <c r="A2" s="2" t="s">
        <v>18</v>
      </c>
    </row>
    <row r="4" spans="1:14" ht="15.6" x14ac:dyDescent="0.3">
      <c r="A4" s="12" t="s">
        <v>14</v>
      </c>
      <c r="B4" s="14" t="s">
        <v>27</v>
      </c>
      <c r="C4" s="14"/>
      <c r="D4" s="14"/>
      <c r="E4" s="14"/>
      <c r="F4" s="14" t="s">
        <v>28</v>
      </c>
      <c r="G4" s="14"/>
      <c r="H4" s="14"/>
      <c r="I4" s="14"/>
      <c r="J4" s="14" t="s">
        <v>29</v>
      </c>
      <c r="K4" s="14"/>
      <c r="L4" s="14"/>
      <c r="M4" s="14"/>
    </row>
    <row r="5" spans="1:14" ht="15.6" x14ac:dyDescent="0.3">
      <c r="A5" s="13"/>
      <c r="B5" s="14" t="s">
        <v>2</v>
      </c>
      <c r="C5" s="14"/>
      <c r="D5" s="14" t="s">
        <v>5</v>
      </c>
      <c r="E5" s="14"/>
      <c r="F5" s="14" t="s">
        <v>2</v>
      </c>
      <c r="G5" s="14"/>
      <c r="H5" s="14" t="s">
        <v>5</v>
      </c>
      <c r="I5" s="14"/>
      <c r="J5" s="14" t="s">
        <v>2</v>
      </c>
      <c r="K5" s="14"/>
      <c r="L5" s="14" t="s">
        <v>5</v>
      </c>
      <c r="M5" s="14"/>
    </row>
    <row r="6" spans="1:14" ht="15.6" x14ac:dyDescent="0.3">
      <c r="A6" s="4" t="s">
        <v>8</v>
      </c>
      <c r="B6" s="8" t="s">
        <v>3</v>
      </c>
      <c r="C6" s="8" t="s">
        <v>4</v>
      </c>
      <c r="D6" s="8" t="s">
        <v>3</v>
      </c>
      <c r="E6" s="8" t="s">
        <v>4</v>
      </c>
      <c r="F6" s="8" t="s">
        <v>3</v>
      </c>
      <c r="G6" s="8" t="s">
        <v>4</v>
      </c>
      <c r="H6" s="8" t="s">
        <v>3</v>
      </c>
      <c r="I6" s="8" t="s">
        <v>4</v>
      </c>
      <c r="J6" s="8" t="s">
        <v>3</v>
      </c>
      <c r="K6" s="8" t="s">
        <v>4</v>
      </c>
      <c r="L6" s="8" t="s">
        <v>3</v>
      </c>
      <c r="M6" s="8" t="s">
        <v>4</v>
      </c>
      <c r="N6" s="8" t="s">
        <v>13</v>
      </c>
    </row>
    <row r="7" spans="1:14" x14ac:dyDescent="0.25">
      <c r="A7" t="s">
        <v>9</v>
      </c>
      <c r="B7" s="5">
        <v>10262</v>
      </c>
      <c r="C7">
        <f t="shared" ref="C7:C8" si="0">ROUND(100*B7/SUM($B7,$D7),1)</f>
        <v>52.6</v>
      </c>
      <c r="D7" s="5">
        <v>9256</v>
      </c>
      <c r="E7">
        <f t="shared" ref="E7:E8" si="1">ROUND(100*D7/SUM($B7,$D7),1)</f>
        <v>47.4</v>
      </c>
      <c r="F7" s="5">
        <v>12434</v>
      </c>
      <c r="G7">
        <f t="shared" ref="G7:G8" si="2">ROUND(100*F7/SUM($F7,$H7),1)</f>
        <v>44.6</v>
      </c>
      <c r="H7" s="5">
        <v>15438</v>
      </c>
      <c r="I7">
        <f t="shared" ref="I7:I8" si="3">ROUND(100*H7/SUM($F7,$H7),1)</f>
        <v>55.4</v>
      </c>
      <c r="J7" s="5">
        <v>19546</v>
      </c>
      <c r="K7">
        <f t="shared" ref="K7:K8" si="4">ROUND(100*J7/SUM($J7,$L7),1)</f>
        <v>26.2</v>
      </c>
      <c r="L7" s="5">
        <v>55009</v>
      </c>
      <c r="M7">
        <f t="shared" ref="K7:M10" si="5">ROUND(100*L7/SUM($J7,$L7),1)</f>
        <v>73.8</v>
      </c>
      <c r="N7">
        <v>317</v>
      </c>
    </row>
    <row r="8" spans="1:14" x14ac:dyDescent="0.25">
      <c r="A8" t="s">
        <v>10</v>
      </c>
      <c r="B8" s="5">
        <v>4298</v>
      </c>
      <c r="C8">
        <f t="shared" si="0"/>
        <v>46.8</v>
      </c>
      <c r="D8" s="5">
        <v>4884</v>
      </c>
      <c r="E8">
        <f t="shared" si="1"/>
        <v>53.2</v>
      </c>
      <c r="F8" s="5">
        <v>4832</v>
      </c>
      <c r="G8">
        <f t="shared" si="2"/>
        <v>44.9</v>
      </c>
      <c r="H8" s="5">
        <v>5923</v>
      </c>
      <c r="I8">
        <f t="shared" si="3"/>
        <v>55.1</v>
      </c>
      <c r="J8" s="5">
        <v>6021</v>
      </c>
      <c r="K8">
        <f t="shared" si="4"/>
        <v>27.1</v>
      </c>
      <c r="L8" s="5">
        <v>16209</v>
      </c>
      <c r="M8">
        <f t="shared" si="5"/>
        <v>72.900000000000006</v>
      </c>
      <c r="N8">
        <v>326</v>
      </c>
    </row>
    <row r="9" spans="1:14" x14ac:dyDescent="0.25">
      <c r="A9" t="s">
        <v>11</v>
      </c>
      <c r="B9">
        <v>30</v>
      </c>
      <c r="C9" s="7"/>
      <c r="D9">
        <v>47</v>
      </c>
      <c r="E9" s="7"/>
      <c r="F9">
        <v>0</v>
      </c>
      <c r="H9">
        <v>0</v>
      </c>
      <c r="J9">
        <v>1</v>
      </c>
      <c r="L9">
        <v>1</v>
      </c>
      <c r="N9">
        <v>20</v>
      </c>
    </row>
    <row r="10" spans="1:14" x14ac:dyDescent="0.25">
      <c r="A10" t="s">
        <v>12</v>
      </c>
      <c r="B10" s="6">
        <f>SUM(B7:B9)</f>
        <v>14590</v>
      </c>
      <c r="C10">
        <f t="shared" ref="C10:E10" si="6">ROUND(100*B10/SUM($B10,$D10),1)</f>
        <v>50.7</v>
      </c>
      <c r="D10" s="6">
        <f>SUM(D7:D9)</f>
        <v>14187</v>
      </c>
      <c r="E10">
        <f t="shared" si="6"/>
        <v>49.3</v>
      </c>
      <c r="F10" s="6">
        <f>SUM(F7:F9)</f>
        <v>17266</v>
      </c>
      <c r="G10">
        <f t="shared" ref="G10:I10" si="7">ROUND(100*F10/SUM($F10,$H10),1)</f>
        <v>44.7</v>
      </c>
      <c r="H10" s="6">
        <f>SUM(H7:H9)</f>
        <v>21361</v>
      </c>
      <c r="I10">
        <f t="shared" si="7"/>
        <v>55.3</v>
      </c>
      <c r="J10" s="6">
        <f>SUM(J7:J9)</f>
        <v>25568</v>
      </c>
      <c r="K10">
        <f t="shared" si="5"/>
        <v>26.4</v>
      </c>
      <c r="L10" s="6">
        <f>SUM(L7:L9)</f>
        <v>71219</v>
      </c>
      <c r="M10">
        <f t="shared" si="5"/>
        <v>73.599999999999994</v>
      </c>
      <c r="N10" s="6">
        <f>SUM(N7:N9)</f>
        <v>663</v>
      </c>
    </row>
    <row r="12" spans="1:14" ht="15.6" x14ac:dyDescent="0.3">
      <c r="A12" s="12" t="s">
        <v>1</v>
      </c>
      <c r="B12" s="14" t="s">
        <v>27</v>
      </c>
      <c r="C12" s="14"/>
      <c r="D12" s="14"/>
      <c r="E12" s="14"/>
      <c r="F12" s="14" t="s">
        <v>28</v>
      </c>
      <c r="G12" s="14"/>
      <c r="H12" s="14"/>
      <c r="I12" s="14"/>
      <c r="J12" s="14" t="s">
        <v>29</v>
      </c>
      <c r="K12" s="14"/>
      <c r="L12" s="14"/>
      <c r="M12" s="14"/>
    </row>
    <row r="13" spans="1:14" ht="15.6" x14ac:dyDescent="0.3">
      <c r="A13" s="13"/>
      <c r="B13" s="14" t="s">
        <v>2</v>
      </c>
      <c r="C13" s="14"/>
      <c r="D13" s="14" t="s">
        <v>5</v>
      </c>
      <c r="E13" s="14"/>
      <c r="F13" s="14" t="s">
        <v>2</v>
      </c>
      <c r="G13" s="14"/>
      <c r="H13" s="14" t="s">
        <v>5</v>
      </c>
      <c r="I13" s="14"/>
      <c r="J13" s="14" t="s">
        <v>2</v>
      </c>
      <c r="K13" s="14"/>
      <c r="L13" s="14" t="s">
        <v>5</v>
      </c>
      <c r="M13" s="14"/>
    </row>
    <row r="14" spans="1:14" ht="15.6" x14ac:dyDescent="0.3">
      <c r="A14" s="4" t="s">
        <v>8</v>
      </c>
      <c r="B14" s="8" t="s">
        <v>3</v>
      </c>
      <c r="C14" s="8" t="s">
        <v>4</v>
      </c>
      <c r="D14" s="8" t="s">
        <v>3</v>
      </c>
      <c r="E14" s="8" t="s">
        <v>4</v>
      </c>
      <c r="F14" s="8" t="s">
        <v>3</v>
      </c>
      <c r="G14" s="8" t="s">
        <v>4</v>
      </c>
      <c r="H14" s="8" t="s">
        <v>3</v>
      </c>
      <c r="I14" s="8" t="s">
        <v>4</v>
      </c>
      <c r="J14" s="8" t="s">
        <v>3</v>
      </c>
      <c r="K14" s="8" t="s">
        <v>4</v>
      </c>
      <c r="L14" s="8" t="s">
        <v>3</v>
      </c>
      <c r="M14" s="8" t="s">
        <v>4</v>
      </c>
      <c r="N14" s="8" t="s">
        <v>13</v>
      </c>
    </row>
    <row r="15" spans="1:14" x14ac:dyDescent="0.25">
      <c r="A15" t="s">
        <v>9</v>
      </c>
      <c r="B15" s="5">
        <v>11066</v>
      </c>
      <c r="C15">
        <f t="shared" ref="C15:C18" si="8">ROUND(100*B15/SUM($B15,$D15),1)</f>
        <v>55.1</v>
      </c>
      <c r="D15" s="5">
        <v>9020</v>
      </c>
      <c r="E15">
        <f t="shared" ref="E15:E18" si="9">ROUND(100*D15/SUM($B15,$D15),1)</f>
        <v>44.9</v>
      </c>
      <c r="F15" s="5">
        <v>12158</v>
      </c>
      <c r="G15">
        <f t="shared" ref="G15:G16" si="10">ROUND(100*F15/SUM($F15,$H15),1)</f>
        <v>47.2</v>
      </c>
      <c r="H15" s="5">
        <v>13604</v>
      </c>
      <c r="I15">
        <f t="shared" ref="I15:I16" si="11">ROUND(100*H15/SUM($F15,$H15),1)</f>
        <v>52.8</v>
      </c>
      <c r="J15" s="5">
        <v>18131</v>
      </c>
      <c r="K15">
        <f t="shared" ref="K15:K16" si="12">ROUND(100*J15/SUM($J15,$L15),1)</f>
        <v>35.4</v>
      </c>
      <c r="L15" s="5">
        <v>33064</v>
      </c>
      <c r="M15">
        <f t="shared" ref="M15:M16" si="13">ROUND(100*L15/SUM($J15,$L15),1)</f>
        <v>64.599999999999994</v>
      </c>
      <c r="N15">
        <v>263</v>
      </c>
    </row>
    <row r="16" spans="1:14" x14ac:dyDescent="0.25">
      <c r="A16" t="s">
        <v>10</v>
      </c>
      <c r="B16" s="5">
        <v>8206</v>
      </c>
      <c r="C16">
        <f t="shared" si="8"/>
        <v>50.2</v>
      </c>
      <c r="D16" s="5">
        <v>8147</v>
      </c>
      <c r="E16">
        <f t="shared" si="9"/>
        <v>49.8</v>
      </c>
      <c r="F16" s="5">
        <v>5999</v>
      </c>
      <c r="G16">
        <f t="shared" si="10"/>
        <v>49.3</v>
      </c>
      <c r="H16" s="5">
        <v>6178</v>
      </c>
      <c r="I16">
        <f t="shared" si="11"/>
        <v>50.7</v>
      </c>
      <c r="J16" s="5">
        <v>8324</v>
      </c>
      <c r="K16">
        <f t="shared" si="12"/>
        <v>35.4</v>
      </c>
      <c r="L16" s="5">
        <v>15175</v>
      </c>
      <c r="M16">
        <f t="shared" si="13"/>
        <v>64.599999999999994</v>
      </c>
      <c r="N16">
        <v>329</v>
      </c>
    </row>
    <row r="17" spans="1:14" x14ac:dyDescent="0.25">
      <c r="A17" t="s">
        <v>11</v>
      </c>
      <c r="B17">
        <v>808</v>
      </c>
      <c r="C17">
        <f t="shared" si="8"/>
        <v>40.799999999999997</v>
      </c>
      <c r="D17" s="5">
        <v>1173</v>
      </c>
      <c r="E17">
        <f t="shared" si="9"/>
        <v>59.2</v>
      </c>
      <c r="F17">
        <v>0</v>
      </c>
      <c r="H17">
        <v>0</v>
      </c>
      <c r="J17">
        <v>0</v>
      </c>
      <c r="L17">
        <v>0</v>
      </c>
      <c r="N17">
        <v>39</v>
      </c>
    </row>
    <row r="18" spans="1:14" x14ac:dyDescent="0.25">
      <c r="A18" t="s">
        <v>12</v>
      </c>
      <c r="B18" s="6">
        <f>SUM(B15:B17)</f>
        <v>20080</v>
      </c>
      <c r="C18">
        <f t="shared" si="8"/>
        <v>52.3</v>
      </c>
      <c r="D18" s="6">
        <f>SUM(D15:D17)</f>
        <v>18340</v>
      </c>
      <c r="E18">
        <f t="shared" si="9"/>
        <v>47.7</v>
      </c>
      <c r="F18" s="6">
        <f>SUM(F15:F17)</f>
        <v>18157</v>
      </c>
      <c r="G18">
        <f t="shared" ref="G18" si="14">ROUND(100*F18/SUM($F18,$H18),1)</f>
        <v>47.9</v>
      </c>
      <c r="H18" s="6">
        <f>SUM(H15:H17)</f>
        <v>19782</v>
      </c>
      <c r="I18">
        <f t="shared" ref="I18" si="15">ROUND(100*H18/SUM($F18,$H18),1)</f>
        <v>52.1</v>
      </c>
      <c r="J18" s="6">
        <f>SUM(J15:J17)</f>
        <v>26455</v>
      </c>
      <c r="K18">
        <f t="shared" ref="K18" si="16">ROUND(100*J18/SUM($J18,$L18),1)</f>
        <v>35.4</v>
      </c>
      <c r="L18" s="6">
        <f>SUM(L15:L17)</f>
        <v>48239</v>
      </c>
      <c r="M18">
        <f t="shared" ref="M18" si="17">ROUND(100*L18/SUM($J18,$L18),1)</f>
        <v>64.599999999999994</v>
      </c>
      <c r="N18" s="6">
        <f>SUM(N15:N17)</f>
        <v>631</v>
      </c>
    </row>
    <row r="20" spans="1:14" ht="15.6" x14ac:dyDescent="0.3">
      <c r="A20" s="12" t="s">
        <v>15</v>
      </c>
      <c r="B20" s="14" t="s">
        <v>27</v>
      </c>
      <c r="C20" s="14"/>
      <c r="D20" s="14"/>
      <c r="E20" s="14"/>
      <c r="F20" s="14" t="s">
        <v>28</v>
      </c>
      <c r="G20" s="14"/>
      <c r="H20" s="14"/>
      <c r="I20" s="14"/>
      <c r="J20" s="14" t="s">
        <v>29</v>
      </c>
      <c r="K20" s="14"/>
      <c r="L20" s="14"/>
      <c r="M20" s="14"/>
    </row>
    <row r="21" spans="1:14" ht="15.6" x14ac:dyDescent="0.3">
      <c r="A21" s="13"/>
      <c r="B21" s="14" t="s">
        <v>2</v>
      </c>
      <c r="C21" s="14"/>
      <c r="D21" s="14" t="s">
        <v>5</v>
      </c>
      <c r="E21" s="14"/>
      <c r="F21" s="14" t="s">
        <v>2</v>
      </c>
      <c r="G21" s="14"/>
      <c r="H21" s="14" t="s">
        <v>5</v>
      </c>
      <c r="I21" s="14"/>
      <c r="J21" s="14" t="s">
        <v>2</v>
      </c>
      <c r="K21" s="14"/>
      <c r="L21" s="14" t="s">
        <v>5</v>
      </c>
      <c r="M21" s="14"/>
    </row>
    <row r="22" spans="1:14" ht="15.6" x14ac:dyDescent="0.3">
      <c r="A22" s="4" t="s">
        <v>8</v>
      </c>
      <c r="B22" s="8" t="s">
        <v>3</v>
      </c>
      <c r="C22" s="8" t="s">
        <v>4</v>
      </c>
      <c r="D22" s="8" t="s">
        <v>3</v>
      </c>
      <c r="E22" s="8" t="s">
        <v>4</v>
      </c>
      <c r="F22" s="8" t="s">
        <v>3</v>
      </c>
      <c r="G22" s="8" t="s">
        <v>4</v>
      </c>
      <c r="H22" s="8" t="s">
        <v>3</v>
      </c>
      <c r="I22" s="8" t="s">
        <v>4</v>
      </c>
      <c r="J22" s="8" t="s">
        <v>3</v>
      </c>
      <c r="K22" s="8" t="s">
        <v>4</v>
      </c>
      <c r="L22" s="8" t="s">
        <v>3</v>
      </c>
      <c r="M22" s="8" t="s">
        <v>4</v>
      </c>
      <c r="N22" s="8" t="s">
        <v>13</v>
      </c>
    </row>
    <row r="23" spans="1:14" x14ac:dyDescent="0.25">
      <c r="A23" t="s">
        <v>9</v>
      </c>
      <c r="B23" s="5">
        <v>14020</v>
      </c>
      <c r="C23" s="7">
        <f t="shared" ref="C23:C26" si="18">ROUND(100*B23/SUM($B23,$D23),1)</f>
        <v>57.5</v>
      </c>
      <c r="D23" s="5">
        <v>10353</v>
      </c>
      <c r="E23" s="7">
        <f t="shared" ref="E23:E26" si="19">ROUND(100*D23/SUM($B23,$D23),1)</f>
        <v>42.5</v>
      </c>
      <c r="F23" s="5">
        <v>11840</v>
      </c>
      <c r="G23">
        <f t="shared" ref="G23:G24" si="20">ROUND(100*F23/SUM($F23,$H23),1)</f>
        <v>52.5</v>
      </c>
      <c r="H23" s="5">
        <v>10723</v>
      </c>
      <c r="I23">
        <f t="shared" ref="I23:I24" si="21">ROUND(100*H23/SUM($F23,$H23),1)</f>
        <v>47.5</v>
      </c>
      <c r="J23" s="5">
        <v>22014</v>
      </c>
      <c r="K23">
        <f t="shared" ref="K23:K24" si="22">ROUND(100*J23/SUM($J23,$L23),1)</f>
        <v>41.4</v>
      </c>
      <c r="L23" s="5">
        <v>31099</v>
      </c>
      <c r="M23">
        <f t="shared" ref="M23:M24" si="23">ROUND(100*L23/SUM($J23,$L23),1)</f>
        <v>58.6</v>
      </c>
      <c r="N23" s="5">
        <v>276</v>
      </c>
    </row>
    <row r="24" spans="1:14" x14ac:dyDescent="0.25">
      <c r="A24" t="s">
        <v>10</v>
      </c>
      <c r="B24" s="5">
        <v>15485</v>
      </c>
      <c r="C24" s="7">
        <f t="shared" si="18"/>
        <v>55.6</v>
      </c>
      <c r="D24" s="5">
        <v>12373</v>
      </c>
      <c r="E24" s="7">
        <f t="shared" si="19"/>
        <v>44.4</v>
      </c>
      <c r="F24" s="5">
        <v>6845</v>
      </c>
      <c r="G24" s="7">
        <f t="shared" si="20"/>
        <v>53</v>
      </c>
      <c r="H24" s="5">
        <v>6075</v>
      </c>
      <c r="I24" s="7">
        <f t="shared" si="21"/>
        <v>47</v>
      </c>
      <c r="J24" s="5">
        <v>11800</v>
      </c>
      <c r="K24">
        <f t="shared" si="22"/>
        <v>42.6</v>
      </c>
      <c r="L24" s="5">
        <v>15870</v>
      </c>
      <c r="M24">
        <f t="shared" si="23"/>
        <v>57.4</v>
      </c>
      <c r="N24" s="5">
        <v>412</v>
      </c>
    </row>
    <row r="25" spans="1:14" x14ac:dyDescent="0.25">
      <c r="A25" t="s">
        <v>11</v>
      </c>
      <c r="B25" s="5">
        <v>2456</v>
      </c>
      <c r="C25" s="7">
        <f t="shared" si="18"/>
        <v>50.3</v>
      </c>
      <c r="D25" s="5">
        <v>2422</v>
      </c>
      <c r="E25" s="7">
        <f t="shared" si="19"/>
        <v>49.7</v>
      </c>
      <c r="F25">
        <v>5</v>
      </c>
      <c r="H25">
        <v>9</v>
      </c>
      <c r="J25">
        <v>3</v>
      </c>
      <c r="L25" s="5">
        <v>6</v>
      </c>
      <c r="N25">
        <v>68</v>
      </c>
    </row>
    <row r="26" spans="1:14" x14ac:dyDescent="0.25">
      <c r="A26" t="s">
        <v>12</v>
      </c>
      <c r="B26" s="6">
        <f>SUM(B23:B25)</f>
        <v>31961</v>
      </c>
      <c r="C26" s="7">
        <f t="shared" si="18"/>
        <v>56</v>
      </c>
      <c r="D26" s="6">
        <f>SUM(D23:D25)</f>
        <v>25148</v>
      </c>
      <c r="E26" s="7">
        <f t="shared" si="19"/>
        <v>44</v>
      </c>
      <c r="F26" s="6">
        <f>SUM(F23:F25)</f>
        <v>18690</v>
      </c>
      <c r="G26">
        <f t="shared" ref="G26" si="24">ROUND(100*F26/SUM($F26,$H26),1)</f>
        <v>52.7</v>
      </c>
      <c r="H26" s="6">
        <f>SUM(H23:H25)</f>
        <v>16807</v>
      </c>
      <c r="I26">
        <f t="shared" ref="I26" si="25">ROUND(100*H26/SUM($F26,$H26),1)</f>
        <v>47.3</v>
      </c>
      <c r="J26" s="6">
        <f>SUM(J23:J25)</f>
        <v>33817</v>
      </c>
      <c r="K26">
        <f t="shared" ref="K26" si="26">ROUND(100*J26/SUM($J26,$L26),1)</f>
        <v>41.9</v>
      </c>
      <c r="L26" s="6">
        <f>SUM(L23:L25)</f>
        <v>46975</v>
      </c>
      <c r="M26">
        <f t="shared" ref="M26" si="27">ROUND(100*L26/SUM($J26,$L26),1)</f>
        <v>58.1</v>
      </c>
      <c r="N26" s="6">
        <f>SUM(N23:N25)</f>
        <v>756</v>
      </c>
    </row>
    <row r="28" spans="1:14" ht="15.6" x14ac:dyDescent="0.3">
      <c r="A28" s="12" t="s">
        <v>16</v>
      </c>
      <c r="B28" s="14" t="s">
        <v>27</v>
      </c>
      <c r="C28" s="14"/>
      <c r="D28" s="14"/>
      <c r="E28" s="14"/>
      <c r="F28" s="14" t="s">
        <v>28</v>
      </c>
      <c r="G28" s="14"/>
      <c r="H28" s="14"/>
      <c r="I28" s="14"/>
      <c r="J28" s="14" t="s">
        <v>29</v>
      </c>
      <c r="K28" s="14"/>
      <c r="L28" s="14"/>
      <c r="M28" s="14"/>
    </row>
    <row r="29" spans="1:14" ht="15.6" x14ac:dyDescent="0.3">
      <c r="A29" s="13"/>
      <c r="B29" s="14" t="s">
        <v>2</v>
      </c>
      <c r="C29" s="14"/>
      <c r="D29" s="14" t="s">
        <v>5</v>
      </c>
      <c r="E29" s="14"/>
      <c r="F29" s="14" t="s">
        <v>2</v>
      </c>
      <c r="G29" s="14"/>
      <c r="H29" s="14" t="s">
        <v>5</v>
      </c>
      <c r="I29" s="14"/>
      <c r="J29" s="14" t="s">
        <v>2</v>
      </c>
      <c r="K29" s="14"/>
      <c r="L29" s="14" t="s">
        <v>5</v>
      </c>
      <c r="M29" s="14"/>
    </row>
    <row r="30" spans="1:14" ht="15.6" x14ac:dyDescent="0.3">
      <c r="A30" s="4" t="s">
        <v>8</v>
      </c>
      <c r="B30" s="8" t="s">
        <v>3</v>
      </c>
      <c r="C30" s="8" t="s">
        <v>4</v>
      </c>
      <c r="D30" s="8" t="s">
        <v>3</v>
      </c>
      <c r="E30" s="8" t="s">
        <v>4</v>
      </c>
      <c r="F30" s="8" t="s">
        <v>3</v>
      </c>
      <c r="G30" s="8" t="s">
        <v>4</v>
      </c>
      <c r="H30" s="8" t="s">
        <v>3</v>
      </c>
      <c r="I30" s="8" t="s">
        <v>4</v>
      </c>
      <c r="J30" s="8" t="s">
        <v>3</v>
      </c>
      <c r="K30" s="8" t="s">
        <v>4</v>
      </c>
      <c r="L30" s="8" t="s">
        <v>3</v>
      </c>
      <c r="M30" s="8" t="s">
        <v>4</v>
      </c>
      <c r="N30" s="8" t="s">
        <v>13</v>
      </c>
    </row>
    <row r="31" spans="1:14" x14ac:dyDescent="0.25">
      <c r="A31" t="s">
        <v>9</v>
      </c>
      <c r="B31" s="5">
        <v>15957</v>
      </c>
      <c r="C31" s="7">
        <f t="shared" ref="C31:C34" si="28">ROUND(100*B31/SUM($B31,$D31),1)</f>
        <v>58.2</v>
      </c>
      <c r="D31" s="5">
        <v>11463</v>
      </c>
      <c r="E31" s="7">
        <f t="shared" ref="E31:E34" si="29">ROUND(100*D31/SUM($B31,$D31),1)</f>
        <v>41.8</v>
      </c>
      <c r="F31" s="5">
        <v>12114</v>
      </c>
      <c r="G31">
        <f t="shared" ref="G31:G32" si="30">ROUND(100*F31/SUM($F31,$H31),1)</f>
        <v>52.7</v>
      </c>
      <c r="H31" s="5">
        <v>10873</v>
      </c>
      <c r="I31">
        <f t="shared" ref="I31:I32" si="31">ROUND(100*H31/SUM($F31,$H31),1)</f>
        <v>47.3</v>
      </c>
      <c r="J31" s="5">
        <v>22734</v>
      </c>
      <c r="K31">
        <f t="shared" ref="K31:K32" si="32">ROUND(100*J31/SUM($J31,$L31),1)</f>
        <v>43.1</v>
      </c>
      <c r="L31" s="5">
        <v>29974</v>
      </c>
      <c r="M31">
        <f t="shared" ref="M31:M32" si="33">ROUND(100*L31/SUM($J31,$L31),1)</f>
        <v>56.9</v>
      </c>
      <c r="N31" s="5">
        <v>274</v>
      </c>
    </row>
    <row r="32" spans="1:14" x14ac:dyDescent="0.25">
      <c r="A32" t="s">
        <v>10</v>
      </c>
      <c r="B32" s="5">
        <v>17836</v>
      </c>
      <c r="C32" s="7">
        <f t="shared" si="28"/>
        <v>57.6</v>
      </c>
      <c r="D32" s="5">
        <v>13116</v>
      </c>
      <c r="E32" s="7">
        <f t="shared" si="29"/>
        <v>42.4</v>
      </c>
      <c r="F32" s="5">
        <v>6937</v>
      </c>
      <c r="G32">
        <f t="shared" si="30"/>
        <v>54.8</v>
      </c>
      <c r="H32" s="5">
        <v>5724</v>
      </c>
      <c r="I32">
        <f t="shared" si="31"/>
        <v>45.2</v>
      </c>
      <c r="J32" s="5">
        <v>11946</v>
      </c>
      <c r="K32">
        <f t="shared" si="32"/>
        <v>44.2</v>
      </c>
      <c r="L32" s="5">
        <v>15063</v>
      </c>
      <c r="M32">
        <f t="shared" si="33"/>
        <v>55.8</v>
      </c>
      <c r="N32" s="5">
        <v>421</v>
      </c>
    </row>
    <row r="33" spans="1:14" x14ac:dyDescent="0.25">
      <c r="A33" t="s">
        <v>11</v>
      </c>
      <c r="B33" s="5">
        <v>1820</v>
      </c>
      <c r="C33" s="7">
        <f t="shared" si="28"/>
        <v>49.4</v>
      </c>
      <c r="D33" s="5">
        <v>1864</v>
      </c>
      <c r="E33" s="7">
        <f t="shared" si="29"/>
        <v>50.6</v>
      </c>
      <c r="F33">
        <v>0</v>
      </c>
      <c r="H33">
        <v>0</v>
      </c>
      <c r="J33">
        <v>1</v>
      </c>
      <c r="L33" s="5">
        <v>3</v>
      </c>
      <c r="N33">
        <v>62</v>
      </c>
    </row>
    <row r="34" spans="1:14" x14ac:dyDescent="0.25">
      <c r="A34" t="s">
        <v>12</v>
      </c>
      <c r="B34" s="6">
        <f>SUM(B31:B33)</f>
        <v>35613</v>
      </c>
      <c r="C34" s="7">
        <f t="shared" si="28"/>
        <v>57.4</v>
      </c>
      <c r="D34" s="6">
        <f>SUM(D31:D33)</f>
        <v>26443</v>
      </c>
      <c r="E34" s="7">
        <f t="shared" si="29"/>
        <v>42.6</v>
      </c>
      <c r="F34" s="6">
        <f>SUM(F31:F33)</f>
        <v>19051</v>
      </c>
      <c r="G34">
        <f t="shared" ref="G34" si="34">ROUND(100*F34/SUM($F34,$H34),1)</f>
        <v>53.4</v>
      </c>
      <c r="H34" s="6">
        <f>SUM(H31:H33)</f>
        <v>16597</v>
      </c>
      <c r="I34">
        <f t="shared" ref="I34" si="35">ROUND(100*H34/SUM($F34,$H34),1)</f>
        <v>46.6</v>
      </c>
      <c r="J34" s="6">
        <f>SUM(J31:J33)</f>
        <v>34681</v>
      </c>
      <c r="K34">
        <f t="shared" ref="K34" si="36">ROUND(100*J34/SUM($J34,$L34),1)</f>
        <v>43.5</v>
      </c>
      <c r="L34" s="6">
        <f>SUM(L31:L33)</f>
        <v>45040</v>
      </c>
      <c r="M34">
        <f t="shared" ref="M34" si="37">ROUND(100*L34/SUM($J34,$L34),1)</f>
        <v>56.5</v>
      </c>
      <c r="N34" s="6">
        <f>SUM(N31:N33)</f>
        <v>757</v>
      </c>
    </row>
  </sheetData>
  <mergeCells count="40">
    <mergeCell ref="A4:A5"/>
    <mergeCell ref="B4:E4"/>
    <mergeCell ref="F4:I4"/>
    <mergeCell ref="J4:M4"/>
    <mergeCell ref="B5:C5"/>
    <mergeCell ref="D5:E5"/>
    <mergeCell ref="F5:G5"/>
    <mergeCell ref="H5:I5"/>
    <mergeCell ref="J5:K5"/>
    <mergeCell ref="L5:M5"/>
    <mergeCell ref="A12:A13"/>
    <mergeCell ref="B12:E12"/>
    <mergeCell ref="F12:I12"/>
    <mergeCell ref="J12:M12"/>
    <mergeCell ref="B13:C13"/>
    <mergeCell ref="D13:E13"/>
    <mergeCell ref="F13:G13"/>
    <mergeCell ref="H13:I13"/>
    <mergeCell ref="J13:K13"/>
    <mergeCell ref="L13:M13"/>
    <mergeCell ref="A20:A21"/>
    <mergeCell ref="B20:E20"/>
    <mergeCell ref="F20:I20"/>
    <mergeCell ref="J20:M20"/>
    <mergeCell ref="B21:C21"/>
    <mergeCell ref="D21:E21"/>
    <mergeCell ref="F21:G21"/>
    <mergeCell ref="H21:I21"/>
    <mergeCell ref="J21:K21"/>
    <mergeCell ref="L21:M21"/>
    <mergeCell ref="A28:A29"/>
    <mergeCell ref="B28:E28"/>
    <mergeCell ref="F28:I28"/>
    <mergeCell ref="J28:M28"/>
    <mergeCell ref="B29:C29"/>
    <mergeCell ref="D29:E29"/>
    <mergeCell ref="F29:G29"/>
    <mergeCell ref="H29:I29"/>
    <mergeCell ref="J29:K29"/>
    <mergeCell ref="L29:M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Tab1.1</vt:lpstr>
      <vt:lpstr>Tab1.2</vt:lpstr>
      <vt:lpstr>Tab1.3</vt:lpstr>
      <vt:lpstr>Tab1.4</vt:lpstr>
      <vt:lpstr>Tab1.5</vt:lpstr>
      <vt:lpstr>Tab2.1</vt:lpstr>
      <vt:lpstr>Tab2.2</vt:lpstr>
      <vt:lpstr>Tab2.3</vt:lpstr>
      <vt:lpstr>Tab2.4</vt:lpstr>
      <vt:lpstr>Tab2.5</vt:lpstr>
      <vt:lpstr>Tab3.1</vt:lpstr>
      <vt:lpstr>Tab3.2</vt:lpstr>
      <vt:lpstr>Tab3.3</vt:lpstr>
      <vt:lpstr>Tab3.4</vt:lpstr>
      <vt:lpstr>Tab3.5</vt:lpstr>
      <vt:lpstr>Tab4.1</vt:lpstr>
      <vt:lpstr>Tab4.2</vt:lpstr>
      <vt:lpstr>Tab4.3</vt:lpstr>
      <vt:lpstr>Tab4.4</vt:lpstr>
      <vt:lpstr>Tab4.5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W. Curtis</dc:creator>
  <cp:lastModifiedBy>John W. Curtis</cp:lastModifiedBy>
  <cp:lastPrinted>2021-11-09T19:45:22Z</cp:lastPrinted>
  <dcterms:created xsi:type="dcterms:W3CDTF">2021-05-27T19:01:16Z</dcterms:created>
  <dcterms:modified xsi:type="dcterms:W3CDTF">2021-12-14T19:27:41Z</dcterms:modified>
</cp:coreProperties>
</file>